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ownofcolchester-my.sharepoint.com/personal/gfurman_colchesterct_gov/Documents/Desktop/"/>
    </mc:Choice>
  </mc:AlternateContent>
  <xr:revisionPtr revIDLastSave="0" documentId="8_{2EFA5742-0A35-4DD5-A16A-BC80D0AD92EF}" xr6:coauthVersionLast="47" xr6:coauthVersionMax="47" xr10:uidLastSave="{00000000-0000-0000-0000-000000000000}"/>
  <bookViews>
    <workbookView xWindow="-120" yWindow="-120" windowWidth="29040" windowHeight="17640" xr2:uid="{F979A546-65D4-4F1B-9413-FBE3B924BD16}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sum">Sheet1!$C$3:$C$4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5" i="4" l="1"/>
  <c r="C16" i="3"/>
  <c r="C42" i="1"/>
  <c r="F18" i="2"/>
  <c r="F20" i="2" s="1"/>
</calcChain>
</file>

<file path=xl/sharedStrings.xml><?xml version="1.0" encoding="utf-8"?>
<sst xmlns="http://schemas.openxmlformats.org/spreadsheetml/2006/main" count="241" uniqueCount="121">
  <si>
    <t>Department</t>
  </si>
  <si>
    <t>Item</t>
  </si>
  <si>
    <t>Price</t>
  </si>
  <si>
    <t>First Selectman</t>
  </si>
  <si>
    <t>Hybrid Meeting Equipment</t>
  </si>
  <si>
    <t>ARPA Consultant</t>
  </si>
  <si>
    <t>Fire Department</t>
  </si>
  <si>
    <t>Total</t>
  </si>
  <si>
    <t>Parks &amp; Recreation</t>
  </si>
  <si>
    <t>Strategic Master Plan</t>
  </si>
  <si>
    <t>RecPlex Playground</t>
  </si>
  <si>
    <t>Tennis Courts</t>
  </si>
  <si>
    <t>Pickleball Courts</t>
  </si>
  <si>
    <t>Police Department</t>
  </si>
  <si>
    <t>Expansion</t>
  </si>
  <si>
    <t>Emergency Management</t>
  </si>
  <si>
    <t>Electronic Sign</t>
  </si>
  <si>
    <t>Youth &amp; Social Services</t>
  </si>
  <si>
    <t>Counseling Services</t>
  </si>
  <si>
    <t>New Youth Center</t>
  </si>
  <si>
    <t>New Appartatus Equipment</t>
  </si>
  <si>
    <t>UHF Portable Radios</t>
  </si>
  <si>
    <t>OHD Fit Tester</t>
  </si>
  <si>
    <t>Boat &amp; Trailer</t>
  </si>
  <si>
    <t>Case Manager</t>
  </si>
  <si>
    <t>Norton Park</t>
  </si>
  <si>
    <t>Phase 1</t>
  </si>
  <si>
    <t>Goal</t>
  </si>
  <si>
    <t>Elmwood Heights Water Tower</t>
  </si>
  <si>
    <t>Future Expense</t>
  </si>
  <si>
    <t>Reasoning</t>
  </si>
  <si>
    <t>Catch Basins/New Parking Lot</t>
  </si>
  <si>
    <t>Old Youth Center Roof</t>
  </si>
  <si>
    <t>Out to bid</t>
  </si>
  <si>
    <t>Contracted Vendor Review</t>
  </si>
  <si>
    <t>Underinvestigation</t>
  </si>
  <si>
    <t>ARPA Awarded</t>
  </si>
  <si>
    <t>Outdoor Warning Sirens</t>
  </si>
  <si>
    <t>Infastructure Funding?</t>
  </si>
  <si>
    <t xml:space="preserve">Non Profit </t>
  </si>
  <si>
    <t>Equipment Reserve</t>
  </si>
  <si>
    <t>High Impact to help the public</t>
  </si>
  <si>
    <t>Social Services Grant Program</t>
  </si>
  <si>
    <t>Small Business Grant Program</t>
  </si>
  <si>
    <t>OPM Grant?</t>
  </si>
  <si>
    <t>Bid Opened, Ready for Next Steps</t>
  </si>
  <si>
    <t>Design Phase</t>
  </si>
  <si>
    <t>Allocated from Previous Administration</t>
  </si>
  <si>
    <t>C3</t>
  </si>
  <si>
    <t>Family Empowerment</t>
  </si>
  <si>
    <t>Assists with the new bonded equipment coming to the FD</t>
  </si>
  <si>
    <t>Encumbered</t>
  </si>
  <si>
    <t>State Grant Funding/July Application -Find out in August</t>
  </si>
  <si>
    <t>High Priority to improve communication; a safety issue if not funded</t>
  </si>
  <si>
    <t>$250,000 allocated to the Non-Profit line item</t>
  </si>
  <si>
    <t>Capital Improvement Plan; Out to bid because of vendor pricing</t>
  </si>
  <si>
    <t>Water</t>
  </si>
  <si>
    <t>Encumbered, On Deck</t>
  </si>
  <si>
    <t>Company Roof #2</t>
  </si>
  <si>
    <t xml:space="preserve">800 Mhz Radio System Upgrade </t>
  </si>
  <si>
    <t>Company Roof Leaking, Out to Bid</t>
  </si>
  <si>
    <t>Colchester Dog Park</t>
  </si>
  <si>
    <t>Pavillion</t>
  </si>
  <si>
    <t>Skatepark</t>
  </si>
  <si>
    <t>Paid for in Capital Plan through long-term planning</t>
  </si>
  <si>
    <t>Public Parking Lot</t>
  </si>
  <si>
    <t>Planning Department</t>
  </si>
  <si>
    <t>M. Bordeaux reduced the ask to $60,000 but didn't see the project as urgent</t>
  </si>
  <si>
    <t>Utility Extension Design</t>
  </si>
  <si>
    <t>Sabilitz Parking Lot</t>
  </si>
  <si>
    <t>Related to recent open space property purchased by the town</t>
  </si>
  <si>
    <t>Senior Center Building Committee</t>
  </si>
  <si>
    <t>Generator</t>
  </si>
  <si>
    <t>Senior Center Generator would also serve as warming/cooling station for the Town</t>
  </si>
  <si>
    <t>This would be for design services, not for actual installation and extension</t>
  </si>
  <si>
    <t>Potential Unassigned Fund Balance Item?</t>
  </si>
  <si>
    <t>Not a non-profit, a town entity</t>
  </si>
  <si>
    <t>Oil Tank/Natural Gas Extention</t>
  </si>
  <si>
    <t>Town Hall</t>
  </si>
  <si>
    <t>3rd Floor Enhancement</t>
  </si>
  <si>
    <t>Project for SLR to review</t>
  </si>
  <si>
    <t>Based on Quote, CES to review soon</t>
  </si>
  <si>
    <t>Capital Improvement Plan, Moving to ARPA Committee Soon</t>
  </si>
  <si>
    <t>Capital Improvement Plan; Moving to ARPA Committee Soon</t>
  </si>
  <si>
    <t>Encumbered; $30K reserved, grand total $74,020; Capital Improvement Plan</t>
  </si>
  <si>
    <t>Secondary Review by SLR in the near future, +250K from Bendas Donation</t>
  </si>
  <si>
    <t>Oil Tank Replacement = $39,510; Eversource preparing numbers on Natural Gas Extension</t>
  </si>
  <si>
    <t>Estimate according to Jager Associates, SLR to help with Bid</t>
  </si>
  <si>
    <t>Town Hall Roof x2</t>
  </si>
  <si>
    <t>Town Hall Heatpumps/HVAC x3</t>
  </si>
  <si>
    <t>Field Irrigation x2</t>
  </si>
  <si>
    <t>Items proposed for grant funding subject to eligibility requirements</t>
  </si>
  <si>
    <t>BOS Authorization granted on 6/17/2021</t>
  </si>
  <si>
    <t>Remaining ARPA Allocation to be assigned</t>
  </si>
  <si>
    <t xml:space="preserve"> </t>
  </si>
  <si>
    <t>Affordable Housing Plan</t>
  </si>
  <si>
    <t>Eliminate (potential grant funding)</t>
  </si>
  <si>
    <t>Planning/Code Administration</t>
  </si>
  <si>
    <t>Recreation - Playground Equipment</t>
  </si>
  <si>
    <t>Capital</t>
  </si>
  <si>
    <t>Planning &amp; Code Administration - File Storage System</t>
  </si>
  <si>
    <t>Library - Exterior Repaint &amp; Repairs</t>
  </si>
  <si>
    <t>Recreation - Field Irrigation</t>
  </si>
  <si>
    <t>Recreation - Basketball Courts</t>
  </si>
  <si>
    <t>Fleet/Highway - Replace Rooftop Heating Unit</t>
  </si>
  <si>
    <t>Youth &amp; Social Services - Youth Center Roof</t>
  </si>
  <si>
    <t>Recreation - Repair/Replace Pavilion Roof</t>
  </si>
  <si>
    <t>Fire - Power Stretcher</t>
  </si>
  <si>
    <t>Police Cruiser</t>
  </si>
  <si>
    <t>Reduction (potential grant funding)</t>
  </si>
  <si>
    <t>ARPA Allocation</t>
  </si>
  <si>
    <t>Date Approved by BOS</t>
  </si>
  <si>
    <t>Town of Colchester</t>
  </si>
  <si>
    <t>BOS Authorized Projects Under the Previous Administration</t>
  </si>
  <si>
    <t>Previous Administration</t>
  </si>
  <si>
    <t>Various</t>
  </si>
  <si>
    <t>Encumbered ARPA List</t>
  </si>
  <si>
    <t>Encumbered plus Top 2's</t>
  </si>
  <si>
    <t>Natural Gas Extention</t>
  </si>
  <si>
    <t>Plus Consensus Items</t>
  </si>
  <si>
    <t>SLR Preparing Bid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</si>
</sst>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9"/>
      <name val="Calibri"/>
      <family val="2"/>
      <scheme val="minor"/>
    </font>
    <font>
      <sz val="11"/>
      <color theme="5"/>
      <name val="Calibri"/>
      <family val="2"/>
      <scheme val="minor"/>
    </font>
    <font>
      <sz val="8"/>
      <color theme="1"/>
      <name val="Calibri"/>
    </font>
    <font>
      <sz val="11"/>
      <color theme="1"/>
      <name val="Calibri"/>
    </font>
    <font>
      <b/>
      <sz val="11"/>
      <color theme="1"/>
      <name val="Calibri"/>
    </font>
    <font>
      <sz val="11"/>
      <color rgb="FFFF0000"/>
      <name val="Calibri"/>
    </font>
    <font>
      <b/>
      <sz val="11"/>
      <color rgb="FFFF0000"/>
      <name val="Calibri"/>
    </font>
    <font>
      <b/>
      <u/>
      <sz val="11"/>
      <color rgb="FFFF0000"/>
      <name val="Calibri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8" fontId="0" fillId="0" borderId="0" xfId="0" applyNumberFormat="1"/>
    <xf numFmtId="6" fontId="0" fillId="0" borderId="0" xfId="0" applyNumberFormat="1"/>
    <xf numFmtId="6" fontId="0" fillId="2" borderId="0" xfId="0" applyNumberFormat="1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2" borderId="0" xfId="0" applyFill="1"/>
    <xf numFmtId="0" fontId="3" fillId="0" borderId="0" xfId="0" applyFont="1" applyFill="1"/>
    <xf numFmtId="8" fontId="0" fillId="2" borderId="0" xfId="0" applyNumberFormat="1" applyFill="1"/>
    <xf numFmtId="0" fontId="2" fillId="0" borderId="0" xfId="0" applyFont="1" applyFill="1"/>
    <xf numFmtId="0" fontId="0" fillId="0" borderId="0" xfId="0" applyFill="1"/>
    <xf numFmtId="0" fontId="5" fillId="5" borderId="0" xfId="0" applyFont="1" applyFill="1"/>
    <xf numFmtId="0" fontId="4" fillId="3" borderId="0" xfId="0" applyFont="1" applyFill="1"/>
    <xf numFmtId="0" fontId="4" fillId="0" borderId="0" xfId="0" applyFont="1" applyFill="1"/>
    <xf numFmtId="0" fontId="0" fillId="6" borderId="0" xfId="0" applyFill="1"/>
    <xf numFmtId="0" fontId="2" fillId="6" borderId="0" xfId="0" applyFont="1" applyFill="1"/>
    <xf numFmtId="0" fontId="0" fillId="7" borderId="0" xfId="0" applyFill="1"/>
    <xf numFmtId="0" fontId="2" fillId="7" borderId="0" xfId="0" applyFont="1" applyFill="1"/>
    <xf numFmtId="6" fontId="2" fillId="0" borderId="0" xfId="0" applyNumberFormat="1" applyFont="1" applyFill="1"/>
    <xf numFmtId="0" fontId="5" fillId="0" borderId="0" xfId="0" applyFont="1" applyFill="1"/>
    <xf numFmtId="0" fontId="0" fillId="8" borderId="0" xfId="0" applyFill="1"/>
    <xf numFmtId="44" fontId="6" fillId="0" borderId="0" xfId="0" applyNumberFormat="1" applyFont="1"/>
    <xf numFmtId="0" fontId="6" fillId="0" borderId="0" xfId="0" applyFont="1"/>
    <xf numFmtId="44" fontId="7" fillId="0" borderId="0" xfId="0" applyNumberFormat="1" applyFont="1"/>
    <xf numFmtId="0" fontId="7" fillId="0" borderId="0" xfId="0" applyFont="1"/>
    <xf numFmtId="44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44" fontId="9" fillId="0" borderId="1" xfId="0" applyNumberFormat="1" applyFont="1" applyBorder="1"/>
    <xf numFmtId="0" fontId="10" fillId="0" borderId="0" xfId="0" applyFont="1"/>
    <xf numFmtId="44" fontId="8" fillId="0" borderId="0" xfId="0" applyNumberFormat="1" applyFont="1"/>
    <xf numFmtId="0" fontId="8" fillId="0" borderId="0" xfId="0" applyFont="1"/>
    <xf numFmtId="44" fontId="9" fillId="0" borderId="0" xfId="0" applyNumberFormat="1" applyFont="1"/>
    <xf numFmtId="0" fontId="7" fillId="0" borderId="0" xfId="0" applyFont="1" applyAlignment="1">
      <alignment wrapText="1"/>
    </xf>
    <xf numFmtId="14" fontId="7" fillId="0" borderId="0" xfId="0" applyNumberFormat="1" applyFont="1"/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3" fontId="0" fillId="2" borderId="0" xfId="0" applyNumberFormat="1" applyFill="1"/>
    <xf numFmtId="0" fontId="4" fillId="7" borderId="0" xfId="0" applyFont="1" applyFill="1"/>
    <xf numFmtId="0" fontId="8" fillId="0" borderId="0" xfId="0" applyFont="1" applyAlignment="1">
      <alignment horizontal="center"/>
    </xf>
    <xf numFmtId="0" fontId="0" fillId="0" borderId="0" xfId="0"/>
    <xf numFmtId="0" fontId="8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038D26-8C4D-44B8-9516-5CCC32FCA536}">
  <dimension ref="A1:F51"/>
  <sheetViews>
    <sheetView tabSelected="1" workbookViewId="0">
      <selection activeCell="F25" sqref="F25"/>
    </sheetView>
  </sheetViews>
  <sheetFormatPr defaultRowHeight="15" x14ac:dyDescent="0.25"/>
  <cols>
    <col min="1" max="1" width="35.7109375" customWidth="1"/>
    <col min="2" max="2" width="30.5703125" customWidth="1"/>
    <col min="3" max="3" width="22.5703125" customWidth="1"/>
    <col min="4" max="4" width="14.85546875" customWidth="1"/>
    <col min="5" max="5" width="18.7109375" customWidth="1"/>
    <col min="6" max="6" width="68.7109375" customWidth="1"/>
  </cols>
  <sheetData>
    <row r="1" spans="1:6" x14ac:dyDescent="0.25">
      <c r="A1" s="1" t="s">
        <v>0</v>
      </c>
      <c r="B1" s="1" t="s">
        <v>1</v>
      </c>
      <c r="C1" s="1" t="s">
        <v>2</v>
      </c>
      <c r="E1" s="1" t="s">
        <v>29</v>
      </c>
      <c r="F1" s="1" t="s">
        <v>30</v>
      </c>
    </row>
    <row r="2" spans="1:6" x14ac:dyDescent="0.25">
      <c r="A2" t="s">
        <v>48</v>
      </c>
      <c r="B2" t="s">
        <v>49</v>
      </c>
      <c r="C2" s="3">
        <v>17918</v>
      </c>
      <c r="D2" s="11"/>
      <c r="F2" t="s">
        <v>76</v>
      </c>
    </row>
    <row r="3" spans="1:6" x14ac:dyDescent="0.25">
      <c r="A3" t="s">
        <v>15</v>
      </c>
      <c r="B3" t="s">
        <v>16</v>
      </c>
      <c r="E3" s="3">
        <v>21000</v>
      </c>
      <c r="F3" t="s">
        <v>44</v>
      </c>
    </row>
    <row r="4" spans="1:6" x14ac:dyDescent="0.25">
      <c r="A4" t="s">
        <v>15</v>
      </c>
      <c r="B4" t="s">
        <v>37</v>
      </c>
      <c r="D4" s="9"/>
      <c r="E4" s="3">
        <v>68715</v>
      </c>
      <c r="F4" t="s">
        <v>38</v>
      </c>
    </row>
    <row r="5" spans="1:6" x14ac:dyDescent="0.25">
      <c r="A5" t="s">
        <v>6</v>
      </c>
      <c r="B5" t="s">
        <v>31</v>
      </c>
      <c r="C5" s="3">
        <v>190000</v>
      </c>
      <c r="D5" s="17"/>
      <c r="F5" t="s">
        <v>83</v>
      </c>
    </row>
    <row r="6" spans="1:6" x14ac:dyDescent="0.25">
      <c r="A6" t="s">
        <v>6</v>
      </c>
      <c r="B6" t="s">
        <v>20</v>
      </c>
      <c r="C6" s="3">
        <v>143695</v>
      </c>
      <c r="F6" t="s">
        <v>50</v>
      </c>
    </row>
    <row r="7" spans="1:6" x14ac:dyDescent="0.25">
      <c r="A7" t="s">
        <v>6</v>
      </c>
      <c r="B7" s="22" t="s">
        <v>21</v>
      </c>
      <c r="C7" s="3">
        <v>48000</v>
      </c>
      <c r="D7" s="13"/>
      <c r="F7" t="s">
        <v>53</v>
      </c>
    </row>
    <row r="8" spans="1:6" x14ac:dyDescent="0.25">
      <c r="A8" t="s">
        <v>6</v>
      </c>
      <c r="B8" t="s">
        <v>59</v>
      </c>
      <c r="C8" s="3">
        <v>37500</v>
      </c>
      <c r="D8" s="21"/>
      <c r="F8" t="s">
        <v>53</v>
      </c>
    </row>
    <row r="9" spans="1:6" x14ac:dyDescent="0.25">
      <c r="A9" t="s">
        <v>6</v>
      </c>
      <c r="B9" t="s">
        <v>22</v>
      </c>
      <c r="E9" s="3">
        <v>12500</v>
      </c>
      <c r="F9" t="s">
        <v>40</v>
      </c>
    </row>
    <row r="10" spans="1:6" x14ac:dyDescent="0.25">
      <c r="A10" t="s">
        <v>6</v>
      </c>
      <c r="B10" t="s">
        <v>58</v>
      </c>
      <c r="C10" s="3">
        <v>40000</v>
      </c>
      <c r="D10" s="14"/>
      <c r="E10" s="20"/>
      <c r="F10" t="s">
        <v>60</v>
      </c>
    </row>
    <row r="11" spans="1:6" ht="15" customHeight="1" x14ac:dyDescent="0.25">
      <c r="A11" t="s">
        <v>6</v>
      </c>
      <c r="B11" t="s">
        <v>23</v>
      </c>
      <c r="E11" s="3">
        <v>10004</v>
      </c>
      <c r="F11" t="s">
        <v>40</v>
      </c>
    </row>
    <row r="12" spans="1:6" x14ac:dyDescent="0.25">
      <c r="A12" t="s">
        <v>3</v>
      </c>
      <c r="B12" t="s">
        <v>4</v>
      </c>
      <c r="C12" s="10">
        <v>74197.3</v>
      </c>
      <c r="F12" t="s">
        <v>51</v>
      </c>
    </row>
    <row r="13" spans="1:6" x14ac:dyDescent="0.25">
      <c r="A13" t="s">
        <v>3</v>
      </c>
      <c r="B13" t="s">
        <v>5</v>
      </c>
      <c r="C13" s="4">
        <v>30000</v>
      </c>
      <c r="F13" t="s">
        <v>51</v>
      </c>
    </row>
    <row r="14" spans="1:6" x14ac:dyDescent="0.25">
      <c r="A14" t="s">
        <v>3</v>
      </c>
      <c r="B14" t="s">
        <v>42</v>
      </c>
      <c r="C14" s="3">
        <v>300000</v>
      </c>
      <c r="D14" s="18"/>
      <c r="F14" t="s">
        <v>41</v>
      </c>
    </row>
    <row r="15" spans="1:6" x14ac:dyDescent="0.25">
      <c r="A15" t="s">
        <v>3</v>
      </c>
      <c r="B15" s="22" t="s">
        <v>88</v>
      </c>
      <c r="C15" s="3">
        <v>132320</v>
      </c>
      <c r="D15" s="18"/>
      <c r="F15" t="s">
        <v>120</v>
      </c>
    </row>
    <row r="16" spans="1:6" x14ac:dyDescent="0.25">
      <c r="A16" t="s">
        <v>3</v>
      </c>
      <c r="B16" s="22" t="s">
        <v>89</v>
      </c>
      <c r="C16" s="2">
        <v>179770.85</v>
      </c>
      <c r="F16" t="s">
        <v>81</v>
      </c>
    </row>
    <row r="17" spans="1:6" x14ac:dyDescent="0.25">
      <c r="A17" t="s">
        <v>3</v>
      </c>
      <c r="B17" t="s">
        <v>77</v>
      </c>
      <c r="C17" s="3">
        <v>160000</v>
      </c>
      <c r="D17" s="6"/>
      <c r="F17" t="s">
        <v>86</v>
      </c>
    </row>
    <row r="18" spans="1:6" x14ac:dyDescent="0.25">
      <c r="A18" t="s">
        <v>3</v>
      </c>
      <c r="B18" t="s">
        <v>43</v>
      </c>
      <c r="C18" s="39">
        <v>1000000</v>
      </c>
      <c r="E18" s="2"/>
      <c r="F18" t="s">
        <v>57</v>
      </c>
    </row>
    <row r="19" spans="1:6" x14ac:dyDescent="0.25">
      <c r="A19" t="s">
        <v>3</v>
      </c>
      <c r="B19" t="s">
        <v>39</v>
      </c>
      <c r="C19" s="4">
        <v>188506</v>
      </c>
      <c r="E19" s="2"/>
      <c r="F19" t="s">
        <v>54</v>
      </c>
    </row>
    <row r="20" spans="1:6" x14ac:dyDescent="0.25">
      <c r="A20" t="s">
        <v>25</v>
      </c>
      <c r="B20" t="s">
        <v>26</v>
      </c>
      <c r="C20" s="3">
        <v>141061</v>
      </c>
      <c r="F20" t="s">
        <v>52</v>
      </c>
    </row>
    <row r="21" spans="1:6" x14ac:dyDescent="0.25">
      <c r="A21" t="s">
        <v>8</v>
      </c>
      <c r="B21" t="s">
        <v>9</v>
      </c>
      <c r="C21" s="4">
        <v>10000</v>
      </c>
      <c r="F21" t="s">
        <v>51</v>
      </c>
    </row>
    <row r="22" spans="1:6" x14ac:dyDescent="0.25">
      <c r="A22" t="s">
        <v>8</v>
      </c>
      <c r="B22" t="s">
        <v>10</v>
      </c>
      <c r="C22" s="4">
        <v>350000</v>
      </c>
      <c r="D22" s="15"/>
      <c r="F22" t="s">
        <v>51</v>
      </c>
    </row>
    <row r="23" spans="1:6" x14ac:dyDescent="0.25">
      <c r="A23" t="s">
        <v>8</v>
      </c>
      <c r="B23" t="s">
        <v>11</v>
      </c>
      <c r="C23" s="3">
        <v>124433</v>
      </c>
      <c r="D23" s="5"/>
      <c r="F23" t="s">
        <v>55</v>
      </c>
    </row>
    <row r="24" spans="1:6" x14ac:dyDescent="0.25">
      <c r="A24" t="s">
        <v>8</v>
      </c>
      <c r="B24" t="s">
        <v>12</v>
      </c>
      <c r="C24" s="4">
        <v>44500</v>
      </c>
      <c r="D24" s="12"/>
      <c r="F24" t="s">
        <v>51</v>
      </c>
    </row>
    <row r="25" spans="1:6" x14ac:dyDescent="0.25">
      <c r="A25" t="s">
        <v>8</v>
      </c>
      <c r="B25" s="22" t="s">
        <v>90</v>
      </c>
      <c r="C25" s="3">
        <v>250724</v>
      </c>
      <c r="D25" s="17"/>
      <c r="F25" t="s">
        <v>82</v>
      </c>
    </row>
    <row r="26" spans="1:6" x14ac:dyDescent="0.25">
      <c r="A26" t="s">
        <v>13</v>
      </c>
      <c r="B26" s="22" t="s">
        <v>14</v>
      </c>
      <c r="C26" s="3">
        <v>228000</v>
      </c>
      <c r="D26" s="40"/>
      <c r="F26" t="s">
        <v>87</v>
      </c>
    </row>
    <row r="27" spans="1:6" x14ac:dyDescent="0.25">
      <c r="A27" t="s">
        <v>56</v>
      </c>
      <c r="B27" s="22" t="s">
        <v>28</v>
      </c>
      <c r="C27" s="3">
        <v>250000</v>
      </c>
      <c r="F27" t="s">
        <v>38</v>
      </c>
    </row>
    <row r="28" spans="1:6" x14ac:dyDescent="0.25">
      <c r="A28" t="s">
        <v>17</v>
      </c>
      <c r="B28" t="s">
        <v>18</v>
      </c>
      <c r="C28" s="4">
        <v>63000</v>
      </c>
      <c r="F28" t="s">
        <v>51</v>
      </c>
    </row>
    <row r="29" spans="1:6" x14ac:dyDescent="0.25">
      <c r="A29" t="s">
        <v>17</v>
      </c>
      <c r="B29" t="s">
        <v>19</v>
      </c>
      <c r="C29" s="3">
        <v>500000</v>
      </c>
      <c r="D29" s="19"/>
      <c r="F29" t="s">
        <v>85</v>
      </c>
    </row>
    <row r="30" spans="1:6" x14ac:dyDescent="0.25">
      <c r="A30" t="s">
        <v>17</v>
      </c>
      <c r="B30" t="s">
        <v>24</v>
      </c>
      <c r="C30" s="4">
        <v>42681</v>
      </c>
      <c r="D30" s="12"/>
      <c r="F30" t="s">
        <v>51</v>
      </c>
    </row>
    <row r="31" spans="1:6" x14ac:dyDescent="0.25">
      <c r="A31" t="s">
        <v>17</v>
      </c>
      <c r="B31" t="s">
        <v>32</v>
      </c>
      <c r="C31" s="4">
        <v>44020</v>
      </c>
      <c r="D31" s="11"/>
      <c r="F31" t="s">
        <v>84</v>
      </c>
    </row>
    <row r="32" spans="1:6" x14ac:dyDescent="0.25">
      <c r="A32" t="s">
        <v>61</v>
      </c>
      <c r="B32" t="s">
        <v>62</v>
      </c>
      <c r="C32" s="3"/>
      <c r="D32" s="11"/>
      <c r="E32" s="3">
        <v>23882</v>
      </c>
      <c r="F32" t="s">
        <v>75</v>
      </c>
    </row>
    <row r="33" spans="1:6" x14ac:dyDescent="0.25">
      <c r="A33" t="s">
        <v>8</v>
      </c>
      <c r="B33" t="s">
        <v>63</v>
      </c>
      <c r="C33" s="3"/>
      <c r="D33" s="11"/>
      <c r="E33" s="3">
        <v>99000</v>
      </c>
      <c r="F33" t="s">
        <v>64</v>
      </c>
    </row>
    <row r="34" spans="1:6" x14ac:dyDescent="0.25">
      <c r="A34" t="s">
        <v>66</v>
      </c>
      <c r="B34" t="s">
        <v>65</v>
      </c>
      <c r="C34" s="3"/>
      <c r="D34" s="11"/>
      <c r="E34" s="3">
        <v>150000</v>
      </c>
      <c r="F34" t="s">
        <v>67</v>
      </c>
    </row>
    <row r="35" spans="1:6" x14ac:dyDescent="0.25">
      <c r="A35" t="s">
        <v>66</v>
      </c>
      <c r="B35" t="s">
        <v>68</v>
      </c>
      <c r="C35" s="3"/>
      <c r="D35" s="11"/>
      <c r="E35" s="3">
        <v>350000</v>
      </c>
      <c r="F35" t="s">
        <v>74</v>
      </c>
    </row>
    <row r="36" spans="1:6" x14ac:dyDescent="0.25">
      <c r="A36" t="s">
        <v>66</v>
      </c>
      <c r="B36" t="s">
        <v>69</v>
      </c>
      <c r="C36" s="3"/>
      <c r="D36" s="11"/>
      <c r="E36" s="3">
        <v>53933</v>
      </c>
      <c r="F36" t="s">
        <v>70</v>
      </c>
    </row>
    <row r="37" spans="1:6" x14ac:dyDescent="0.25">
      <c r="A37" t="s">
        <v>71</v>
      </c>
      <c r="B37" t="s">
        <v>72</v>
      </c>
      <c r="C37" s="3"/>
      <c r="D37" s="11"/>
      <c r="E37" s="3">
        <v>120500</v>
      </c>
      <c r="F37" t="s">
        <v>73</v>
      </c>
    </row>
    <row r="38" spans="1:6" x14ac:dyDescent="0.25">
      <c r="A38" t="s">
        <v>78</v>
      </c>
      <c r="B38" t="s">
        <v>79</v>
      </c>
      <c r="C38" s="3"/>
      <c r="D38" s="11"/>
      <c r="E38" s="3"/>
      <c r="F38" t="s">
        <v>80</v>
      </c>
    </row>
    <row r="39" spans="1:6" x14ac:dyDescent="0.25">
      <c r="C39" s="3"/>
      <c r="D39" s="11"/>
    </row>
    <row r="40" spans="1:6" x14ac:dyDescent="0.25">
      <c r="A40" t="s">
        <v>47</v>
      </c>
      <c r="C40" s="2">
        <v>341697</v>
      </c>
    </row>
    <row r="41" spans="1:6" x14ac:dyDescent="0.25">
      <c r="C41" s="2"/>
    </row>
    <row r="42" spans="1:6" x14ac:dyDescent="0.25">
      <c r="B42" t="s">
        <v>7</v>
      </c>
      <c r="C42" s="2">
        <f>SUM(C2:C40)</f>
        <v>4932023.1500000004</v>
      </c>
    </row>
    <row r="44" spans="1:6" x14ac:dyDescent="0.25">
      <c r="B44" t="s">
        <v>27</v>
      </c>
      <c r="C44" s="3">
        <v>4678682.78</v>
      </c>
    </row>
    <row r="46" spans="1:6" x14ac:dyDescent="0.25">
      <c r="B46" s="5" t="s">
        <v>33</v>
      </c>
    </row>
    <row r="47" spans="1:6" x14ac:dyDescent="0.25">
      <c r="B47" s="7" t="s">
        <v>34</v>
      </c>
    </row>
    <row r="48" spans="1:6" x14ac:dyDescent="0.25">
      <c r="B48" s="6" t="s">
        <v>35</v>
      </c>
    </row>
    <row r="49" spans="2:2" x14ac:dyDescent="0.25">
      <c r="B49" s="8" t="s">
        <v>36</v>
      </c>
    </row>
    <row r="50" spans="2:2" x14ac:dyDescent="0.25">
      <c r="B50" s="16" t="s">
        <v>45</v>
      </c>
    </row>
    <row r="51" spans="2:2" x14ac:dyDescent="0.25">
      <c r="B51" s="18" t="s">
        <v>46</v>
      </c>
    </row>
  </sheetData>
  <sortState xmlns:xlrd2="http://schemas.microsoft.com/office/spreadsheetml/2017/richdata2" ref="A3:F31">
    <sortCondition ref="A3:A31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3388EF-7AE3-4C00-BC21-7F395FD609E0}">
  <dimension ref="A1:F23"/>
  <sheetViews>
    <sheetView workbookViewId="0">
      <selection activeCell="F18" sqref="F18"/>
    </sheetView>
  </sheetViews>
  <sheetFormatPr defaultRowHeight="15" x14ac:dyDescent="0.25"/>
  <cols>
    <col min="1" max="1" width="28.7109375" customWidth="1"/>
    <col min="2" max="2" width="30" customWidth="1"/>
    <col min="3" max="3" width="36.28515625" customWidth="1"/>
    <col min="4" max="4" width="42.28515625" customWidth="1"/>
    <col min="5" max="5" width="24.5703125" customWidth="1"/>
    <col min="6" max="6" width="31.28515625" customWidth="1"/>
  </cols>
  <sheetData>
    <row r="1" spans="1:6" x14ac:dyDescent="0.25">
      <c r="A1" s="32"/>
      <c r="B1" s="41" t="s">
        <v>112</v>
      </c>
      <c r="C1" s="42"/>
      <c r="D1" s="42"/>
      <c r="E1" s="42"/>
      <c r="F1" s="42"/>
    </row>
    <row r="2" spans="1:6" x14ac:dyDescent="0.25">
      <c r="A2" s="32"/>
      <c r="B2" s="41" t="s">
        <v>113</v>
      </c>
      <c r="C2" s="42"/>
      <c r="D2" s="42"/>
      <c r="E2" s="42"/>
      <c r="F2" s="42"/>
    </row>
    <row r="3" spans="1:6" x14ac:dyDescent="0.25">
      <c r="A3" s="38" t="s">
        <v>111</v>
      </c>
      <c r="B3" s="41"/>
      <c r="C3" s="42"/>
      <c r="D3" s="42"/>
      <c r="E3" s="42"/>
      <c r="F3" s="42"/>
    </row>
    <row r="4" spans="1:6" x14ac:dyDescent="0.25">
      <c r="A4" s="32"/>
      <c r="B4" s="43" t="s">
        <v>110</v>
      </c>
      <c r="C4" s="42"/>
      <c r="D4" s="42"/>
      <c r="E4" s="42"/>
      <c r="F4" s="31">
        <v>4678682.78</v>
      </c>
    </row>
    <row r="5" spans="1:6" x14ac:dyDescent="0.25">
      <c r="A5" s="26"/>
      <c r="B5" s="37"/>
      <c r="C5" s="37"/>
      <c r="E5" s="36"/>
      <c r="F5" s="25"/>
    </row>
    <row r="6" spans="1:6" x14ac:dyDescent="0.25">
      <c r="A6" s="35">
        <v>44364</v>
      </c>
      <c r="B6" s="26" t="s">
        <v>99</v>
      </c>
      <c r="C6" s="26" t="s">
        <v>109</v>
      </c>
      <c r="D6" s="26" t="s">
        <v>108</v>
      </c>
      <c r="E6" s="33">
        <v>42155</v>
      </c>
      <c r="F6" s="25"/>
    </row>
    <row r="7" spans="1:6" x14ac:dyDescent="0.25">
      <c r="A7" s="35">
        <v>44364</v>
      </c>
      <c r="B7" s="26" t="s">
        <v>99</v>
      </c>
      <c r="C7" s="26" t="s">
        <v>96</v>
      </c>
      <c r="D7" s="26" t="s">
        <v>107</v>
      </c>
      <c r="E7" s="33">
        <v>17069</v>
      </c>
      <c r="F7" s="25"/>
    </row>
    <row r="8" spans="1:6" x14ac:dyDescent="0.25">
      <c r="A8" s="35">
        <v>44364</v>
      </c>
      <c r="B8" s="26" t="s">
        <v>99</v>
      </c>
      <c r="C8" s="26" t="s">
        <v>96</v>
      </c>
      <c r="D8" s="26" t="s">
        <v>106</v>
      </c>
      <c r="E8" s="33">
        <v>14000</v>
      </c>
      <c r="F8" s="25"/>
    </row>
    <row r="9" spans="1:6" x14ac:dyDescent="0.25">
      <c r="A9" s="35">
        <v>44364</v>
      </c>
      <c r="B9" s="26" t="s">
        <v>99</v>
      </c>
      <c r="C9" s="26" t="s">
        <v>96</v>
      </c>
      <c r="D9" s="26" t="s">
        <v>105</v>
      </c>
      <c r="E9" s="33">
        <v>30000</v>
      </c>
      <c r="F9" s="25"/>
    </row>
    <row r="10" spans="1:6" x14ac:dyDescent="0.25">
      <c r="A10" s="35">
        <v>44364</v>
      </c>
      <c r="B10" s="26" t="s">
        <v>99</v>
      </c>
      <c r="C10" s="26" t="s">
        <v>96</v>
      </c>
      <c r="D10" s="26" t="s">
        <v>104</v>
      </c>
      <c r="E10" s="33">
        <v>15000</v>
      </c>
      <c r="F10" s="25"/>
    </row>
    <row r="11" spans="1:6" x14ac:dyDescent="0.25">
      <c r="A11" s="35">
        <v>44364</v>
      </c>
      <c r="B11" s="26" t="s">
        <v>99</v>
      </c>
      <c r="C11" s="26" t="s">
        <v>96</v>
      </c>
      <c r="D11" s="26" t="s">
        <v>103</v>
      </c>
      <c r="E11" s="33">
        <v>60000</v>
      </c>
      <c r="F11" s="25"/>
    </row>
    <row r="12" spans="1:6" x14ac:dyDescent="0.25">
      <c r="A12" s="35">
        <v>44364</v>
      </c>
      <c r="B12" s="26" t="s">
        <v>99</v>
      </c>
      <c r="C12" s="26" t="s">
        <v>96</v>
      </c>
      <c r="D12" s="26" t="s">
        <v>102</v>
      </c>
      <c r="E12" s="33">
        <v>53000</v>
      </c>
      <c r="F12" s="25"/>
    </row>
    <row r="13" spans="1:6" x14ac:dyDescent="0.25">
      <c r="A13" s="35">
        <v>44364</v>
      </c>
      <c r="B13" s="26" t="s">
        <v>99</v>
      </c>
      <c r="C13" s="26" t="s">
        <v>96</v>
      </c>
      <c r="D13" s="26" t="s">
        <v>101</v>
      </c>
      <c r="E13" s="33">
        <v>25000</v>
      </c>
      <c r="F13" s="25"/>
    </row>
    <row r="14" spans="1:6" x14ac:dyDescent="0.25">
      <c r="A14" s="35">
        <v>44364</v>
      </c>
      <c r="B14" s="26" t="s">
        <v>99</v>
      </c>
      <c r="C14" s="26" t="s">
        <v>96</v>
      </c>
      <c r="D14" s="26" t="s">
        <v>100</v>
      </c>
      <c r="E14" s="33">
        <v>12500</v>
      </c>
      <c r="F14" s="25"/>
    </row>
    <row r="15" spans="1:6" x14ac:dyDescent="0.25">
      <c r="A15" s="35">
        <v>44364</v>
      </c>
      <c r="B15" s="26" t="s">
        <v>99</v>
      </c>
      <c r="C15" s="26" t="s">
        <v>96</v>
      </c>
      <c r="D15" s="26" t="s">
        <v>98</v>
      </c>
      <c r="E15" s="33">
        <v>57973</v>
      </c>
      <c r="F15" s="25"/>
    </row>
    <row r="16" spans="1:6" ht="17.45" customHeight="1" x14ac:dyDescent="0.25">
      <c r="A16" s="35">
        <v>44364</v>
      </c>
      <c r="B16" s="34" t="s">
        <v>97</v>
      </c>
      <c r="C16" s="26" t="s">
        <v>96</v>
      </c>
      <c r="D16" s="26" t="s">
        <v>95</v>
      </c>
      <c r="E16" s="33">
        <v>15000</v>
      </c>
      <c r="F16" s="25"/>
    </row>
    <row r="17" spans="1:6" x14ac:dyDescent="0.25">
      <c r="A17" s="32"/>
      <c r="B17" s="32"/>
      <c r="C17" s="32"/>
      <c r="D17" s="32"/>
      <c r="E17" s="31"/>
      <c r="F17" s="31"/>
    </row>
    <row r="18" spans="1:6" x14ac:dyDescent="0.25">
      <c r="A18" s="26"/>
      <c r="B18" s="26"/>
      <c r="C18" s="26"/>
      <c r="D18" s="30" t="s">
        <v>94</v>
      </c>
      <c r="E18" s="25"/>
      <c r="F18" s="29">
        <f>SUM(E6:E16)</f>
        <v>341697</v>
      </c>
    </row>
    <row r="19" spans="1:6" x14ac:dyDescent="0.25">
      <c r="A19" s="26"/>
      <c r="B19" s="26"/>
      <c r="C19" s="26"/>
      <c r="D19" s="26"/>
      <c r="E19" s="25"/>
      <c r="F19" s="25"/>
    </row>
    <row r="20" spans="1:6" x14ac:dyDescent="0.25">
      <c r="A20" s="28"/>
      <c r="B20" s="43" t="s">
        <v>93</v>
      </c>
      <c r="C20" s="42"/>
      <c r="D20" s="42"/>
      <c r="E20" s="42"/>
      <c r="F20" s="27">
        <f>F4-F18</f>
        <v>4336985.78</v>
      </c>
    </row>
    <row r="21" spans="1:6" x14ac:dyDescent="0.25">
      <c r="A21" s="26"/>
      <c r="B21" s="26"/>
      <c r="C21" s="26"/>
      <c r="D21" s="26"/>
      <c r="E21" s="25"/>
      <c r="F21" s="25"/>
    </row>
    <row r="22" spans="1:6" x14ac:dyDescent="0.25">
      <c r="A22" s="24"/>
      <c r="B22" s="24" t="s">
        <v>92</v>
      </c>
      <c r="C22" s="24"/>
      <c r="D22" s="24"/>
      <c r="E22" s="23"/>
      <c r="F22" s="23"/>
    </row>
    <row r="23" spans="1:6" x14ac:dyDescent="0.25">
      <c r="A23" s="24"/>
      <c r="B23" s="24" t="s">
        <v>91</v>
      </c>
      <c r="C23" s="24"/>
      <c r="D23" s="24"/>
      <c r="E23" s="23"/>
      <c r="F23" s="23"/>
    </row>
  </sheetData>
  <mergeCells count="5">
    <mergeCell ref="B1:F1"/>
    <mergeCell ref="B2:F2"/>
    <mergeCell ref="B3:F3"/>
    <mergeCell ref="B4:E4"/>
    <mergeCell ref="B20:E2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6BA9C1-F79F-48F4-B717-B5D68A58A5BA}">
  <dimension ref="A1:C21"/>
  <sheetViews>
    <sheetView workbookViewId="0">
      <selection activeCell="A13" sqref="A13"/>
    </sheetView>
  </sheetViews>
  <sheetFormatPr defaultRowHeight="15" x14ac:dyDescent="0.25"/>
  <cols>
    <col min="1" max="1" width="24.85546875" customWidth="1"/>
    <col min="2" max="2" width="31.85546875" customWidth="1"/>
    <col min="3" max="3" width="22.85546875" customWidth="1"/>
    <col min="4" max="4" width="14.7109375" customWidth="1"/>
  </cols>
  <sheetData>
    <row r="1" spans="1:3" x14ac:dyDescent="0.25">
      <c r="A1" s="1" t="s">
        <v>0</v>
      </c>
      <c r="B1" s="1" t="s">
        <v>1</v>
      </c>
      <c r="C1" s="1" t="s">
        <v>2</v>
      </c>
    </row>
    <row r="2" spans="1:3" x14ac:dyDescent="0.25">
      <c r="A2" t="s">
        <v>114</v>
      </c>
      <c r="B2" t="s">
        <v>115</v>
      </c>
      <c r="C2" s="4">
        <v>341697</v>
      </c>
    </row>
    <row r="3" spans="1:3" x14ac:dyDescent="0.25">
      <c r="A3" t="s">
        <v>3</v>
      </c>
      <c r="B3" t="s">
        <v>4</v>
      </c>
      <c r="C3" s="10">
        <v>74197.3</v>
      </c>
    </row>
    <row r="4" spans="1:3" x14ac:dyDescent="0.25">
      <c r="A4" t="s">
        <v>3</v>
      </c>
      <c r="B4" t="s">
        <v>5</v>
      </c>
      <c r="C4" s="4">
        <v>30000</v>
      </c>
    </row>
    <row r="5" spans="1:3" x14ac:dyDescent="0.25">
      <c r="A5" t="s">
        <v>3</v>
      </c>
      <c r="B5" t="s">
        <v>43</v>
      </c>
      <c r="C5" s="39">
        <v>1000000</v>
      </c>
    </row>
    <row r="6" spans="1:3" x14ac:dyDescent="0.25">
      <c r="A6" t="s">
        <v>3</v>
      </c>
      <c r="B6" t="s">
        <v>39</v>
      </c>
      <c r="C6" s="4">
        <v>188506</v>
      </c>
    </row>
    <row r="7" spans="1:3" x14ac:dyDescent="0.25">
      <c r="A7" t="s">
        <v>8</v>
      </c>
      <c r="B7" t="s">
        <v>9</v>
      </c>
      <c r="C7" s="4">
        <v>10000</v>
      </c>
    </row>
    <row r="8" spans="1:3" x14ac:dyDescent="0.25">
      <c r="A8" t="s">
        <v>8</v>
      </c>
      <c r="B8" t="s">
        <v>10</v>
      </c>
      <c r="C8" s="4">
        <v>350000</v>
      </c>
    </row>
    <row r="9" spans="1:3" x14ac:dyDescent="0.25">
      <c r="A9" t="s">
        <v>8</v>
      </c>
      <c r="B9" t="s">
        <v>12</v>
      </c>
      <c r="C9" s="4">
        <v>44500</v>
      </c>
    </row>
    <row r="10" spans="1:3" x14ac:dyDescent="0.25">
      <c r="A10" t="s">
        <v>17</v>
      </c>
      <c r="B10" t="s">
        <v>18</v>
      </c>
      <c r="C10" s="4">
        <v>63000</v>
      </c>
    </row>
    <row r="11" spans="1:3" x14ac:dyDescent="0.25">
      <c r="A11" t="s">
        <v>17</v>
      </c>
      <c r="B11" t="s">
        <v>24</v>
      </c>
      <c r="C11" s="4">
        <v>42681</v>
      </c>
    </row>
    <row r="12" spans="1:3" x14ac:dyDescent="0.25">
      <c r="A12" t="s">
        <v>17</v>
      </c>
      <c r="B12" t="s">
        <v>32</v>
      </c>
      <c r="C12" s="4">
        <v>44020</v>
      </c>
    </row>
    <row r="16" spans="1:3" x14ac:dyDescent="0.25">
      <c r="B16" t="s">
        <v>7</v>
      </c>
      <c r="C16" s="3">
        <f>SUM(C2:C12)</f>
        <v>2188601.2999999998</v>
      </c>
    </row>
    <row r="21" spans="1:1" x14ac:dyDescent="0.25">
      <c r="A21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C0048F-5F49-48CB-B617-D732170DEF7C}">
  <dimension ref="A1:H30"/>
  <sheetViews>
    <sheetView workbookViewId="0">
      <selection activeCell="B25" sqref="B25"/>
    </sheetView>
  </sheetViews>
  <sheetFormatPr defaultRowHeight="15" x14ac:dyDescent="0.25"/>
  <cols>
    <col min="1" max="1" width="32.42578125" customWidth="1"/>
    <col min="2" max="2" width="29.85546875" customWidth="1"/>
    <col min="3" max="3" width="32" customWidth="1"/>
    <col min="4" max="4" width="18.42578125" customWidth="1"/>
    <col min="5" max="5" width="14.28515625" customWidth="1"/>
  </cols>
  <sheetData>
    <row r="1" spans="1:4" x14ac:dyDescent="0.25">
      <c r="A1" s="1" t="s">
        <v>0</v>
      </c>
      <c r="B1" s="1" t="s">
        <v>1</v>
      </c>
      <c r="C1" s="1" t="s">
        <v>2</v>
      </c>
    </row>
    <row r="2" spans="1:4" x14ac:dyDescent="0.25">
      <c r="A2" t="s">
        <v>114</v>
      </c>
      <c r="B2" t="s">
        <v>115</v>
      </c>
      <c r="C2" s="4">
        <v>341697</v>
      </c>
    </row>
    <row r="3" spans="1:4" x14ac:dyDescent="0.25">
      <c r="A3" t="s">
        <v>3</v>
      </c>
      <c r="B3" t="s">
        <v>4</v>
      </c>
      <c r="C3" s="10">
        <v>74197.3</v>
      </c>
    </row>
    <row r="4" spans="1:4" x14ac:dyDescent="0.25">
      <c r="A4" t="s">
        <v>3</v>
      </c>
      <c r="B4" t="s">
        <v>5</v>
      </c>
      <c r="C4" s="4">
        <v>30000</v>
      </c>
    </row>
    <row r="5" spans="1:4" x14ac:dyDescent="0.25">
      <c r="A5" t="s">
        <v>3</v>
      </c>
      <c r="B5" t="s">
        <v>43</v>
      </c>
      <c r="C5" s="39">
        <v>1000000</v>
      </c>
    </row>
    <row r="6" spans="1:4" x14ac:dyDescent="0.25">
      <c r="A6" t="s">
        <v>3</v>
      </c>
      <c r="B6" t="s">
        <v>39</v>
      </c>
      <c r="C6" s="4">
        <v>188506</v>
      </c>
    </row>
    <row r="7" spans="1:4" x14ac:dyDescent="0.25">
      <c r="A7" t="s">
        <v>8</v>
      </c>
      <c r="B7" t="s">
        <v>9</v>
      </c>
      <c r="C7" s="4">
        <v>10000</v>
      </c>
    </row>
    <row r="8" spans="1:4" x14ac:dyDescent="0.25">
      <c r="A8" t="s">
        <v>8</v>
      </c>
      <c r="B8" t="s">
        <v>10</v>
      </c>
      <c r="C8" s="4">
        <v>350000</v>
      </c>
    </row>
    <row r="9" spans="1:4" x14ac:dyDescent="0.25">
      <c r="A9" t="s">
        <v>8</v>
      </c>
      <c r="B9" t="s">
        <v>12</v>
      </c>
      <c r="C9" s="4">
        <v>44500</v>
      </c>
    </row>
    <row r="10" spans="1:4" x14ac:dyDescent="0.25">
      <c r="A10" t="s">
        <v>17</v>
      </c>
      <c r="B10" t="s">
        <v>18</v>
      </c>
      <c r="C10" s="4">
        <v>63000</v>
      </c>
    </row>
    <row r="11" spans="1:4" x14ac:dyDescent="0.25">
      <c r="A11" t="s">
        <v>17</v>
      </c>
      <c r="B11" t="s">
        <v>24</v>
      </c>
      <c r="C11" s="4">
        <v>42681</v>
      </c>
    </row>
    <row r="12" spans="1:4" x14ac:dyDescent="0.25">
      <c r="A12" t="s">
        <v>17</v>
      </c>
      <c r="B12" t="s">
        <v>32</v>
      </c>
      <c r="C12" s="4">
        <v>44020</v>
      </c>
    </row>
    <row r="13" spans="1:4" x14ac:dyDescent="0.25">
      <c r="A13" t="s">
        <v>6</v>
      </c>
      <c r="B13" s="22" t="s">
        <v>21</v>
      </c>
      <c r="C13" s="3">
        <v>48000</v>
      </c>
    </row>
    <row r="14" spans="1:4" x14ac:dyDescent="0.25">
      <c r="A14" t="s">
        <v>3</v>
      </c>
      <c r="B14" s="22" t="s">
        <v>88</v>
      </c>
      <c r="C14" s="3">
        <v>132320</v>
      </c>
    </row>
    <row r="15" spans="1:4" x14ac:dyDescent="0.25">
      <c r="A15" t="s">
        <v>3</v>
      </c>
      <c r="B15" s="22" t="s">
        <v>89</v>
      </c>
      <c r="C15" s="2">
        <v>179770.85</v>
      </c>
    </row>
    <row r="16" spans="1:4" x14ac:dyDescent="0.25">
      <c r="A16" t="s">
        <v>8</v>
      </c>
      <c r="B16" s="22" t="s">
        <v>90</v>
      </c>
      <c r="C16" s="3">
        <v>250724</v>
      </c>
      <c r="D16" s="11"/>
    </row>
    <row r="17" spans="1:8" x14ac:dyDescent="0.25">
      <c r="A17" t="s">
        <v>13</v>
      </c>
      <c r="B17" s="22" t="s">
        <v>14</v>
      </c>
      <c r="C17" s="3">
        <v>228000</v>
      </c>
      <c r="D17" s="15"/>
    </row>
    <row r="18" spans="1:8" x14ac:dyDescent="0.25">
      <c r="A18" t="s">
        <v>56</v>
      </c>
      <c r="B18" s="22" t="s">
        <v>28</v>
      </c>
      <c r="C18" s="3">
        <v>250000</v>
      </c>
    </row>
    <row r="20" spans="1:8" x14ac:dyDescent="0.25">
      <c r="A20" t="s">
        <v>3</v>
      </c>
      <c r="B20" t="s">
        <v>42</v>
      </c>
      <c r="C20" s="3">
        <v>300000</v>
      </c>
    </row>
    <row r="21" spans="1:8" x14ac:dyDescent="0.25">
      <c r="A21" t="s">
        <v>17</v>
      </c>
      <c r="B21" t="s">
        <v>19</v>
      </c>
      <c r="C21" s="3">
        <v>500000</v>
      </c>
    </row>
    <row r="22" spans="1:8" x14ac:dyDescent="0.25">
      <c r="A22" t="s">
        <v>3</v>
      </c>
      <c r="B22" t="s">
        <v>118</v>
      </c>
      <c r="C22" s="3">
        <v>110000</v>
      </c>
    </row>
    <row r="23" spans="1:8" x14ac:dyDescent="0.25">
      <c r="A23" t="s">
        <v>6</v>
      </c>
      <c r="B23" t="s">
        <v>58</v>
      </c>
      <c r="C23" s="3">
        <v>40000</v>
      </c>
      <c r="D23" s="11"/>
    </row>
    <row r="24" spans="1:8" x14ac:dyDescent="0.25">
      <c r="C24" s="3"/>
      <c r="D24" s="11"/>
    </row>
    <row r="25" spans="1:8" x14ac:dyDescent="0.25">
      <c r="B25" t="s">
        <v>7</v>
      </c>
      <c r="C25" s="3">
        <f>SUM(C2:C23)</f>
        <v>4227416.1500000004</v>
      </c>
      <c r="D25" s="11"/>
      <c r="G25" s="3"/>
      <c r="H25" s="11"/>
    </row>
    <row r="29" spans="1:8" x14ac:dyDescent="0.25">
      <c r="A29" t="s">
        <v>117</v>
      </c>
    </row>
    <row r="30" spans="1:8" x14ac:dyDescent="0.25">
      <c r="A30" t="s">
        <v>119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M D A A B Q S w M E F A A C A A g A v E 5 a V F 2 d n Z i j A A A A 9 g A A A B I A H A B D b 2 5 m a W c v U G F j a 2 F n Z S 5 4 b W w g o h g A K K A U A A A A A A A A A A A A A A A A A A A A A A A A A A A A h Y 9 B D o I w F E S v Q r q n L W i M I Z + y c C u J C d G 4 b W q F R v g Y W i x 3 c + G R v I I Y R d 2 5 n D d v M X O / 3 i A b m j q 4 6 M 6 a F l M S U U 4 C j a o 9 G C x T 0 r t j u C S Z g I 1 U J 1 n q Y J T R J o M 9 p K R y 7 p w w 5 r 2 n f k b b r m Q x 5 x H b 5 + t C V b q R 5 C O b / 3 J o 0 D q J S h M B u 9 c Y E d O I c 7 q Y j 5 u A T R B y g 1 8 h H r t n + w N h 1 d e u 7 7 T Q G G 4 L Y F M E 9 v 4 g H l B L A w Q U A A I A C A C 8 T l p U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v E 5 a V C i K R 7 g O A A A A E Q A A A B M A H A B G b 3 J t d W x h c y 9 T Z W N 0 a W 9 u M S 5 t I K I Y A C i g F A A A A A A A A A A A A A A A A A A A A A A A A A A A A C t O T S 7 J z M 9 T C I b Q h t Y A U E s B A i 0 A F A A C A A g A v E 5 a V F 2 d n Z i j A A A A 9 g A A A B I A A A A A A A A A A A A A A A A A A A A A A E N v b m Z p Z y 9 Q Y W N r Y W d l L n h t b F B L A Q I t A B Q A A g A I A L x O W l Q P y u m r p A A A A O k A A A A T A A A A A A A A A A A A A A A A A O 8 A A A B b Q 2 9 u d G V u d F 9 U e X B l c 1 0 u e G 1 s U E s B A i 0 A F A A C A A g A v E 5 a V C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J K r c U k D v 5 5 C m L c M y 7 U p H 8 k A A A A A A g A A A A A A E G Y A A A A B A A A g A A A A H d P 8 d c H G D 8 t W W f Y e k o e d 5 W w Z S p 1 O 0 M Z Y 6 O s J J d 1 s v / Q A A A A A D o A A A A A C A A A g A A A A a i a 4 S G O Z L t D F Q + f N 5 W 8 6 2 X e d f X a m 6 x c V a / i 5 r 4 K E U h J Q A A A A f z S f g z q q c V 7 J 8 3 7 u F 7 D u 9 Z V P O 7 l Q 8 t w S x k k R q a S P R i Z u M Z o D B O H x K K c S N J r J E Z 6 f f 5 i E w h z o b n C 3 p x R g x 9 3 c r 3 P i 5 J s I c C R q e 8 g n r E k m t 2 V A A A A A l 6 o c R f p l z 1 D 8 I y s 2 A 9 L 1 4 6 r P t l V X E A k U e 4 7 c A f V I N 5 7 5 y z b I p 9 O 4 L x 0 Z k N M R d 2 i 5 8 M A 1 3 O K 5 m m V B j h d 6 F Y Y / C w = = < / D a t a M a s h u p > 
</file>

<file path=customXml/itemProps1.xml><?xml version="1.0" encoding="utf-8"?>
<ds:datastoreItem xmlns:ds="http://schemas.openxmlformats.org/officeDocument/2006/customXml" ds:itemID="{C4F756C6-C07D-41CE-A023-067510C78DA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Sheet1</vt:lpstr>
      <vt:lpstr>Sheet2</vt:lpstr>
      <vt:lpstr>Sheet3</vt:lpstr>
      <vt:lpstr>Sheet4</vt:lpstr>
      <vt:lpstr>sum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abisb</dc:creator>
  <cp:lastModifiedBy>Cott</cp:lastModifiedBy>
  <cp:lastPrinted>2022-05-31T17:19:08Z</cp:lastPrinted>
  <dcterms:created xsi:type="dcterms:W3CDTF">2022-02-23T18:43:53Z</dcterms:created>
  <dcterms:modified xsi:type="dcterms:W3CDTF">2022-08-11T16:27:32Z</dcterms:modified>
</cp:coreProperties>
</file>