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defaultThemeVersion="166925"/>
  <mc:AlternateContent xmlns:mc="http://schemas.openxmlformats.org/markup-compatibility/2006">
    <mc:Choice Requires="x15">
      <x15ac:absPath xmlns:x15ac="http://schemas.microsoft.com/office/spreadsheetml/2010/11/ac" url="/Users/davidkoji/Documents/ARPA/"/>
    </mc:Choice>
  </mc:AlternateContent>
  <xr:revisionPtr revIDLastSave="0" documentId="13_ncr:1_{7C63586C-43AC-844F-9EDA-C5483108ED66}" xr6:coauthVersionLast="47" xr6:coauthVersionMax="47" xr10:uidLastSave="{00000000-0000-0000-0000-000000000000}"/>
  <bookViews>
    <workbookView xWindow="0" yWindow="0" windowWidth="44800" windowHeight="25200" activeTab="2" xr2:uid="{F979A546-65D4-4F1B-9413-FBE3B924BD16}"/>
  </bookViews>
  <sheets>
    <sheet name="Sheet2" sheetId="2" state="hidden" r:id="rId1"/>
    <sheet name="Sheet3" sheetId="4" state="hidden" r:id="rId2"/>
    <sheet name="Assessment Directions" sheetId="8" r:id="rId3"/>
    <sheet name="ARPA Committee Assessments" sheetId="7" state="hidden" r:id="rId4"/>
    <sheet name="APRA Playbook" sheetId="3" state="hidden" r:id="rId5"/>
    <sheet name="Assessment Directions (2)" sheetId="9" state="hidden" r:id="rId6"/>
    <sheet name="ARPA Committee Final" sheetId="6" state="hidden" r:id="rId7"/>
  </sheets>
  <definedNames>
    <definedName name="su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6" i="6" l="1"/>
  <c r="D28" i="6" s="1"/>
  <c r="D30" i="6" s="1"/>
  <c r="D27" i="7"/>
  <c r="D29" i="7" s="1"/>
  <c r="D31" i="7" s="1"/>
  <c r="C46" i="3"/>
  <c r="C16" i="3"/>
  <c r="C45" i="3"/>
  <c r="C25" i="4"/>
  <c r="F18" i="2"/>
  <c r="F20" i="2" s="1"/>
  <c r="C25" i="6"/>
</calcChain>
</file>

<file path=xl/sharedStrings.xml><?xml version="1.0" encoding="utf-8"?>
<sst xmlns="http://schemas.openxmlformats.org/spreadsheetml/2006/main" count="477" uniqueCount="182">
  <si>
    <t>Department</t>
  </si>
  <si>
    <t>Item</t>
  </si>
  <si>
    <t>Price</t>
  </si>
  <si>
    <t>First Selectman</t>
  </si>
  <si>
    <t>Hybrid Meeting Equipment</t>
  </si>
  <si>
    <t>ARPA Consultant</t>
  </si>
  <si>
    <t>Fire Department</t>
  </si>
  <si>
    <t>Total</t>
  </si>
  <si>
    <t>Parks &amp; Recreation</t>
  </si>
  <si>
    <t>Strategic Master Plan</t>
  </si>
  <si>
    <t>RecPlex Playground</t>
  </si>
  <si>
    <t>Tennis Courts</t>
  </si>
  <si>
    <t>Pickleball Courts</t>
  </si>
  <si>
    <t>Police Department</t>
  </si>
  <si>
    <t>Expansion</t>
  </si>
  <si>
    <t>Emergency Management</t>
  </si>
  <si>
    <t>Electronic Sign</t>
  </si>
  <si>
    <t>Youth &amp; Social Services</t>
  </si>
  <si>
    <t>Counseling Services</t>
  </si>
  <si>
    <t>New Youth Center</t>
  </si>
  <si>
    <t>New Appartatus Equipment</t>
  </si>
  <si>
    <t>UHF Portable Radios</t>
  </si>
  <si>
    <t>OHD Fit Tester</t>
  </si>
  <si>
    <t>Boat &amp; Trailer</t>
  </si>
  <si>
    <t>Case Manager</t>
  </si>
  <si>
    <t>Norton Park</t>
  </si>
  <si>
    <t>Phase 1</t>
  </si>
  <si>
    <t>Goal</t>
  </si>
  <si>
    <t>Elmwood Heights Water Tower</t>
  </si>
  <si>
    <t>Future Expense</t>
  </si>
  <si>
    <t>Reasoning</t>
  </si>
  <si>
    <t>Catch Basins/New Parking Lot</t>
  </si>
  <si>
    <t>Old Youth Center Roof</t>
  </si>
  <si>
    <t>Out to bid</t>
  </si>
  <si>
    <t>Contracted Vendor Review</t>
  </si>
  <si>
    <t>Underinvestigation</t>
  </si>
  <si>
    <t>ARPA Awarded</t>
  </si>
  <si>
    <t>Outdoor Warning Sirens</t>
  </si>
  <si>
    <t>Infastructure Funding?</t>
  </si>
  <si>
    <t xml:space="preserve">Non Profit </t>
  </si>
  <si>
    <t>Equipment Reserve</t>
  </si>
  <si>
    <t>High Impact to help the public</t>
  </si>
  <si>
    <t>Social Services Grant Program</t>
  </si>
  <si>
    <t>Small Business Grant Program</t>
  </si>
  <si>
    <t>Bid Opened, Ready for Next Steps</t>
  </si>
  <si>
    <t>Design Phase</t>
  </si>
  <si>
    <t>C3</t>
  </si>
  <si>
    <t>Family Empowerment</t>
  </si>
  <si>
    <t>Assists with the new bonded equipment coming to the FD</t>
  </si>
  <si>
    <t>State Grant Funding/July Application -Find out in August</t>
  </si>
  <si>
    <t>High Priority to improve communication; a safety issue if not funded</t>
  </si>
  <si>
    <t>Capital Improvement Plan; Out to bid because of vendor pricing</t>
  </si>
  <si>
    <t>Water</t>
  </si>
  <si>
    <t>Company Roof #2</t>
  </si>
  <si>
    <t xml:space="preserve">800 Mhz Radio System Upgrade </t>
  </si>
  <si>
    <t>Company Roof Leaking, Out to Bid</t>
  </si>
  <si>
    <t>Colchester Dog Park</t>
  </si>
  <si>
    <t>Pavillion</t>
  </si>
  <si>
    <t>Skatepark</t>
  </si>
  <si>
    <t>Paid for in Capital Plan through long-term planning</t>
  </si>
  <si>
    <t>Public Parking Lot</t>
  </si>
  <si>
    <t>Planning Department</t>
  </si>
  <si>
    <t>M. Bordeaux reduced the ask to $60,000 but didn't see the project as urgent</t>
  </si>
  <si>
    <t>Utility Extension Design</t>
  </si>
  <si>
    <t>Sabilitz Parking Lot</t>
  </si>
  <si>
    <t>Related to recent open space property purchased by the town</t>
  </si>
  <si>
    <t>Senior Center Building Committee</t>
  </si>
  <si>
    <t>Generator</t>
  </si>
  <si>
    <t>Senior Center Generator would also serve as warming/cooling station for the Town</t>
  </si>
  <si>
    <t>This would be for design services, not for actual installation and extension</t>
  </si>
  <si>
    <t>Potential Unassigned Fund Balance Item?</t>
  </si>
  <si>
    <t>Not a non-profit, a town entity</t>
  </si>
  <si>
    <t>Town Hall</t>
  </si>
  <si>
    <t>3rd Floor Enhancement</t>
  </si>
  <si>
    <t>Project for SLR to review</t>
  </si>
  <si>
    <t>Based on Quote, CES to review soon</t>
  </si>
  <si>
    <t>Capital Improvement Plan, Moving to ARPA Committee Soon</t>
  </si>
  <si>
    <t>Capital Improvement Plan; Moving to ARPA Committee Soon</t>
  </si>
  <si>
    <t>Secondary Review by SLR in the near future, +250K from Bendas Donation</t>
  </si>
  <si>
    <t>Estimate according to Jager Associates, SLR to help with Bid</t>
  </si>
  <si>
    <t>Town Hall Roof x2</t>
  </si>
  <si>
    <t>Town Hall Heatpumps/HVAC x3</t>
  </si>
  <si>
    <t>Field Irrigation x2</t>
  </si>
  <si>
    <t>Items proposed for grant funding subject to eligibility requirements</t>
  </si>
  <si>
    <t>BOS Authorization granted on 6/17/2021</t>
  </si>
  <si>
    <t>Remaining ARPA Allocation to be assigned</t>
  </si>
  <si>
    <t xml:space="preserve"> </t>
  </si>
  <si>
    <t>Affordable Housing Plan</t>
  </si>
  <si>
    <t>Eliminate (potential grant funding)</t>
  </si>
  <si>
    <t>Planning/Code Administration</t>
  </si>
  <si>
    <t>Recreation - Playground Equipment</t>
  </si>
  <si>
    <t>Capital</t>
  </si>
  <si>
    <t>Planning &amp; Code Administration - File Storage System</t>
  </si>
  <si>
    <t>Library - Exterior Repaint &amp; Repairs</t>
  </si>
  <si>
    <t>Recreation - Field Irrigation</t>
  </si>
  <si>
    <t>Recreation - Basketball Courts</t>
  </si>
  <si>
    <t>Fleet/Highway - Replace Rooftop Heating Unit</t>
  </si>
  <si>
    <t>Youth &amp; Social Services - Youth Center Roof</t>
  </si>
  <si>
    <t>Recreation - Repair/Replace Pavilion Roof</t>
  </si>
  <si>
    <t>Fire - Power Stretcher</t>
  </si>
  <si>
    <t>Police Cruiser</t>
  </si>
  <si>
    <t>Reduction (potential grant funding)</t>
  </si>
  <si>
    <t>ARPA Allocation</t>
  </si>
  <si>
    <t>Date Approved by BOS</t>
  </si>
  <si>
    <t>Town of Colchester</t>
  </si>
  <si>
    <t>BOS Authorized Projects Under the Previous Administration</t>
  </si>
  <si>
    <t>Previous Administration</t>
  </si>
  <si>
    <t>Various</t>
  </si>
  <si>
    <t>Encumbered plus Top 2's</t>
  </si>
  <si>
    <t>Natural Gas Extention</t>
  </si>
  <si>
    <t>Plus Consensus Items</t>
  </si>
  <si>
    <t>of $250,000</t>
  </si>
  <si>
    <t>$61,494 available</t>
  </si>
  <si>
    <t>SLR Preparing Bid, Architect Review</t>
  </si>
  <si>
    <t>Alternative Funding Source</t>
  </si>
  <si>
    <t>Off-Road Utility Vehicle</t>
  </si>
  <si>
    <t>Unassigned Fund Balance</t>
  </si>
  <si>
    <t>Public Works</t>
  </si>
  <si>
    <t>Oil Tank</t>
  </si>
  <si>
    <t>Eversource preparing numbers on Natural Gas Extension</t>
  </si>
  <si>
    <t>Specialized Vehicle Reserve Fund</t>
  </si>
  <si>
    <t>Cap</t>
  </si>
  <si>
    <t>Used Dollars</t>
  </si>
  <si>
    <t>Total v. Cap difference</t>
  </si>
  <si>
    <t xml:space="preserve">Description </t>
  </si>
  <si>
    <t>Justification</t>
  </si>
  <si>
    <t>Impact to community</t>
  </si>
  <si>
    <t>Impact if not approved</t>
  </si>
  <si>
    <t>Price Breakdown</t>
  </si>
  <si>
    <t>Irrigation to RecPlex fields R1-R7</t>
  </si>
  <si>
    <t>COVID-19 proved outdoor spaces were more important than ever. Our fields are overused and without irrigation and rest, they become unusable.</t>
  </si>
  <si>
    <t>Irrigation will improve and extend field use when combined with rest as recommended in the UCONN field study.</t>
  </si>
  <si>
    <t>Without ARPA funding, field irrigation will continue to be funded through the field sustainability fund. It is expectated to take 5-10 years to fund the project in this manner.</t>
  </si>
  <si>
    <t>ARPA Alternative Future Expense</t>
  </si>
  <si>
    <t>Total vs Used Dollars</t>
  </si>
  <si>
    <t>Town Status</t>
  </si>
  <si>
    <t>ARPA Final Approved Cost (Insert Price)</t>
  </si>
  <si>
    <t>ARPA Final Approval Status</t>
  </si>
  <si>
    <t>ARPA Approved (FINAL Price)</t>
  </si>
  <si>
    <t>Recommendation Scale</t>
  </si>
  <si>
    <t>Greg</t>
  </si>
  <si>
    <t>Denise</t>
  </si>
  <si>
    <t>Jack</t>
  </si>
  <si>
    <t>Marge</t>
  </si>
  <si>
    <t>Stan</t>
  </si>
  <si>
    <t>Jenn</t>
  </si>
  <si>
    <t>Dave</t>
  </si>
  <si>
    <t>Passes Mandatory Criteria?
(YES or NO)</t>
  </si>
  <si>
    <t>Total:</t>
  </si>
  <si>
    <t>Total v. Cap difference:</t>
  </si>
  <si>
    <t>Mandatory Criteria</t>
  </si>
  <si>
    <t>Yes / No</t>
  </si>
  <si>
    <t>The ARPA Request has a completed ARPA Application form</t>
  </si>
  <si>
    <t>Yes/ No</t>
  </si>
  <si>
    <t>The ARPA request progresses or sustains the functional operations of the town</t>
  </si>
  <si>
    <t>The ARPA request shows a direct and good faith benefit to the citizens of Colchester</t>
  </si>
  <si>
    <t>The ARPA request must reside within one of the following categories:</t>
  </si>
  <si>
    <t>Estimations:</t>
  </si>
  <si>
    <t>Scale 1-10</t>
  </si>
  <si>
    <r>
      <t>1.</t>
    </r>
    <r>
      <rPr>
        <sz val="12"/>
        <color rgb="FF000000"/>
        <rFont val="Times New Roman"/>
        <family val="1"/>
      </rPr>
      <t xml:space="preserve">     </t>
    </r>
    <r>
      <rPr>
        <sz val="12"/>
        <color rgb="FF000000"/>
        <rFont val="Calibri"/>
        <family val="2"/>
        <scheme val="minor"/>
      </rPr>
      <t>Town infrastructure (Roads, buildings, water, sewer, electrical grids, telecommunications, etc.)  </t>
    </r>
  </si>
  <si>
    <r>
      <t>2.</t>
    </r>
    <r>
      <rPr>
        <sz val="12"/>
        <color rgb="FF000000"/>
        <rFont val="Times New Roman"/>
        <family val="1"/>
      </rPr>
      <t xml:space="preserve">     </t>
    </r>
    <r>
      <rPr>
        <sz val="12"/>
        <color rgb="FF000000"/>
        <rFont val="Calibri"/>
        <family val="2"/>
        <scheme val="minor"/>
      </rPr>
      <t>Social Services / Public Safety (youth services, senior services, community assistance programs, etc.) </t>
    </r>
  </si>
  <si>
    <r>
      <t>3.</t>
    </r>
    <r>
      <rPr>
        <sz val="12"/>
        <color rgb="FF000000"/>
        <rFont val="Times New Roman"/>
        <family val="1"/>
      </rPr>
      <t xml:space="preserve">     </t>
    </r>
    <r>
      <rPr>
        <sz val="12"/>
        <color rgb="FF000000"/>
        <rFont val="Calibri"/>
        <family val="2"/>
        <scheme val="minor"/>
      </rPr>
      <t>Police / Fire Departmental services</t>
    </r>
  </si>
  <si>
    <r>
      <t>4.</t>
    </r>
    <r>
      <rPr>
        <sz val="12"/>
        <color rgb="FF000000"/>
        <rFont val="Times New Roman"/>
        <family val="1"/>
      </rPr>
      <t xml:space="preserve">     </t>
    </r>
    <r>
      <rPr>
        <sz val="12"/>
        <color rgb="FF000000"/>
        <rFont val="Calibri"/>
        <family val="2"/>
        <scheme val="minor"/>
      </rPr>
      <t>Economic Development (strengthening the town’s attractiveness to future business owners)</t>
    </r>
  </si>
  <si>
    <r>
      <t>5.</t>
    </r>
    <r>
      <rPr>
        <sz val="12"/>
        <color rgb="FF000000"/>
        <rFont val="Times New Roman"/>
        <family val="1"/>
      </rPr>
      <t xml:space="preserve">     </t>
    </r>
    <r>
      <rPr>
        <sz val="12"/>
        <color rgb="FF000000"/>
        <rFont val="Calibri"/>
        <family val="2"/>
        <scheme val="minor"/>
      </rPr>
      <t>Parks, Recreation, and the Environment (parks and recreational / sports fields or locations)</t>
    </r>
  </si>
  <si>
    <r>
      <t>1.</t>
    </r>
    <r>
      <rPr>
        <sz val="12"/>
        <color rgb="FF000000"/>
        <rFont val="Times New Roman"/>
        <family val="1"/>
      </rPr>
      <t xml:space="preserve">     </t>
    </r>
    <r>
      <rPr>
        <sz val="12"/>
        <color rgb="FF000000"/>
        <rFont val="Calibri"/>
        <family val="2"/>
        <scheme val="minor"/>
      </rPr>
      <t xml:space="preserve">The ARPA request has final estimates from ARPA qualified contractors / assessors </t>
    </r>
  </si>
  <si>
    <r>
      <t>2.</t>
    </r>
    <r>
      <rPr>
        <sz val="12"/>
        <color rgb="FF000000"/>
        <rFont val="Times New Roman"/>
        <family val="1"/>
      </rPr>
      <t xml:space="preserve">     </t>
    </r>
    <r>
      <rPr>
        <sz val="12"/>
        <color rgb="FF000000"/>
        <rFont val="Calibri"/>
        <family val="2"/>
        <scheme val="minor"/>
      </rPr>
      <t>The ARPA request includes a full plan for execution and additional costs if execution plan requires additional funding</t>
    </r>
  </si>
  <si>
    <r>
      <t>3.</t>
    </r>
    <r>
      <rPr>
        <sz val="12"/>
        <color rgb="FF000000"/>
        <rFont val="Times New Roman"/>
        <family val="1"/>
      </rPr>
      <t xml:space="preserve">     </t>
    </r>
    <r>
      <rPr>
        <sz val="12"/>
        <color rgb="FF000000"/>
        <rFont val="Calibri"/>
        <family val="2"/>
        <scheme val="minor"/>
      </rPr>
      <t>The ARPA request includes ongoing maintenance costs and the anticipated funding source post-ARPA dollars</t>
    </r>
  </si>
  <si>
    <r>
      <t>1.</t>
    </r>
    <r>
      <rPr>
        <sz val="12"/>
        <color rgb="FF000000"/>
        <rFont val="Times New Roman"/>
        <family val="1"/>
      </rPr>
      <t xml:space="preserve">     </t>
    </r>
    <r>
      <rPr>
        <sz val="12"/>
        <color rgb="FF000000"/>
        <rFont val="Calibri"/>
        <family val="2"/>
        <scheme val="minor"/>
      </rPr>
      <t xml:space="preserve">What is the urgency </t>
    </r>
    <r>
      <rPr>
        <b/>
        <sz val="12"/>
        <color rgb="FF000000"/>
        <rFont val="Calibri"/>
        <family val="2"/>
        <scheme val="minor"/>
      </rPr>
      <t>and</t>
    </r>
    <r>
      <rPr>
        <sz val="12"/>
        <color rgb="FF000000"/>
        <rFont val="Calibri"/>
        <family val="2"/>
        <scheme val="minor"/>
      </rPr>
      <t xml:space="preserve"> importance of the request (1 = Not important and urgent; 10 = very important and urgent)</t>
    </r>
  </si>
  <si>
    <r>
      <t>2.</t>
    </r>
    <r>
      <rPr>
        <sz val="12"/>
        <color rgb="FF000000"/>
        <rFont val="Times New Roman"/>
        <family val="1"/>
      </rPr>
      <t xml:space="preserve">     </t>
    </r>
    <r>
      <rPr>
        <sz val="12"/>
        <color rgb="FF000000"/>
        <rFont val="Calibri"/>
        <family val="2"/>
        <scheme val="minor"/>
      </rPr>
      <t>The extent to which the ARPA request provides a positive impact to the community (1 = No positive impact; 10 = high positive impact)</t>
    </r>
  </si>
  <si>
    <t>Dan Rowland - Fire Co</t>
  </si>
  <si>
    <t>Consider returning to the town?</t>
  </si>
  <si>
    <t>Total + Used Dollars:</t>
  </si>
  <si>
    <t>ARPA Cap:</t>
  </si>
  <si>
    <t>Total Actuals</t>
  </si>
  <si>
    <t>Rating</t>
  </si>
  <si>
    <r>
      <rPr>
        <b/>
        <sz val="11"/>
        <color theme="1"/>
        <rFont val="Calibri"/>
        <family val="2"/>
        <scheme val="minor"/>
      </rPr>
      <t>Instructions:</t>
    </r>
    <r>
      <rPr>
        <sz val="11"/>
        <color theme="1"/>
        <rFont val="Calibri"/>
        <family val="2"/>
        <scheme val="minor"/>
      </rPr>
      <t xml:space="preserve">
</t>
    </r>
    <r>
      <rPr>
        <b/>
        <sz val="11"/>
        <color rgb="FFFF0000"/>
        <rFont val="Calibri (Body)"/>
      </rPr>
      <t>INDIVIDUAL ASSESSMENT:</t>
    </r>
    <r>
      <rPr>
        <sz val="11"/>
        <color theme="1"/>
        <rFont val="Calibri"/>
        <family val="2"/>
        <scheme val="minor"/>
      </rPr>
      <t xml:space="preserve"> </t>
    </r>
    <r>
      <rPr>
        <b/>
        <i/>
        <sz val="11"/>
        <color theme="1"/>
        <rFont val="Calibri"/>
        <family val="2"/>
        <scheme val="minor"/>
      </rPr>
      <t>EVERY Mandatory Criteria</t>
    </r>
    <r>
      <rPr>
        <sz val="11"/>
        <color theme="1"/>
        <rFont val="Calibri"/>
        <family val="2"/>
        <scheme val="minor"/>
      </rPr>
      <t xml:space="preserve"> item must be a Yes for the project in order to proceed to obtaining a Recommendation Scale rating. </t>
    </r>
    <r>
      <rPr>
        <b/>
        <i/>
        <sz val="11"/>
        <color theme="1"/>
        <rFont val="Calibri"/>
        <family val="2"/>
        <scheme val="minor"/>
      </rPr>
      <t>If any</t>
    </r>
    <r>
      <rPr>
        <sz val="11"/>
        <color theme="1"/>
        <rFont val="Calibri"/>
        <family val="2"/>
        <scheme val="minor"/>
      </rPr>
      <t xml:space="preserve"> of the Mandatory Critiera items are a no, the ARPA Request does not move forward to its rating within the </t>
    </r>
    <r>
      <rPr>
        <b/>
        <sz val="11"/>
        <color theme="1"/>
        <rFont val="Calibri"/>
        <family val="2"/>
        <scheme val="minor"/>
      </rPr>
      <t>Recommendation Scale</t>
    </r>
    <r>
      <rPr>
        <sz val="11"/>
        <color theme="1"/>
        <rFont val="Calibri"/>
        <family val="2"/>
        <scheme val="minor"/>
      </rPr>
      <t xml:space="preserve">. If all answers within the Mandatory Critiera section is Yes, and receives a Recommendation Scale rating, then the rating scores will move to the final </t>
    </r>
    <r>
      <rPr>
        <b/>
        <i/>
        <sz val="11"/>
        <color theme="1"/>
        <rFont val="Calibri"/>
        <family val="2"/>
        <scheme val="minor"/>
      </rPr>
      <t>Team Calculation</t>
    </r>
    <r>
      <rPr>
        <sz val="11"/>
        <color theme="1"/>
        <rFont val="Calibri"/>
        <family val="2"/>
        <scheme val="minor"/>
      </rPr>
      <t xml:space="preserve"> for this ARPA Committee team member. 
</t>
    </r>
    <r>
      <rPr>
        <b/>
        <sz val="11"/>
        <color theme="1"/>
        <rFont val="Calibri"/>
        <family val="2"/>
        <scheme val="minor"/>
      </rPr>
      <t xml:space="preserve">"How To" of Individual Assssment: 
1) </t>
    </r>
    <r>
      <rPr>
        <b/>
        <sz val="11"/>
        <color theme="4"/>
        <rFont val="Calibri (Body)"/>
      </rPr>
      <t>Mandatory Criteria:</t>
    </r>
    <r>
      <rPr>
        <sz val="11"/>
        <color theme="1"/>
        <rFont val="Calibri"/>
        <family val="2"/>
        <scheme val="minor"/>
      </rPr>
      <t xml:space="preserve"> On future ARPA Committee Calls, each member will be asked to provide their </t>
    </r>
    <r>
      <rPr>
        <b/>
        <sz val="11"/>
        <color theme="1"/>
        <rFont val="Calibri"/>
        <family val="2"/>
        <scheme val="minor"/>
      </rPr>
      <t xml:space="preserve">Mandatory Criteria </t>
    </r>
    <r>
      <rPr>
        <sz val="11"/>
        <color theme="1"/>
        <rFont val="Calibri"/>
        <family val="2"/>
        <scheme val="minor"/>
      </rPr>
      <t xml:space="preserve">YES/NO Feedback. Doing pre-work to be informed of the ARPA Application(s) prior to the meeting will be encouraged (The team will be notified of which application(s) will be reviewed)
</t>
    </r>
    <r>
      <rPr>
        <b/>
        <sz val="11"/>
        <color theme="1"/>
        <rFont val="Calibri"/>
        <family val="2"/>
        <scheme val="minor"/>
      </rPr>
      <t xml:space="preserve">2) </t>
    </r>
    <r>
      <rPr>
        <b/>
        <sz val="11"/>
        <color theme="5"/>
        <rFont val="Calibri (Body)"/>
      </rPr>
      <t>Recommendation Scale:</t>
    </r>
    <r>
      <rPr>
        <b/>
        <sz val="11"/>
        <color theme="1"/>
        <rFont val="Calibri"/>
        <family val="2"/>
        <scheme val="minor"/>
      </rPr>
      <t xml:space="preserve"> </t>
    </r>
    <r>
      <rPr>
        <sz val="11"/>
        <color theme="1"/>
        <rFont val="Calibri"/>
        <family val="2"/>
        <scheme val="minor"/>
      </rPr>
      <t xml:space="preserve">Once the ARPA Application has been individually assessed with a YES or NO, and if all responses are a YES, the team member will then move to provide their ratings under the Recommendation Scale. After the majority of the ARPA Committee members voted Yes to all Mandatory Critiera, only those ARPA Committee members will provide a 1-10 rating per Recommendation Scale item. Those scores will be added and averaged with the rest of the Recomendation Scale scores from the other ARPA Committee Members. The scores will serve as the priority ranking, and consequently, a recommendation for funding to the BOS. An example is given on row 3 in the ARPA Committee Assessments Tab
</t>
    </r>
    <r>
      <rPr>
        <i/>
        <sz val="11"/>
        <color theme="1"/>
        <rFont val="Calibri"/>
        <family val="2"/>
        <scheme val="minor"/>
      </rPr>
      <t>* All responses will be recorded on the ARPA Committee Assessments tab</t>
    </r>
    <r>
      <rPr>
        <sz val="11"/>
        <color theme="1"/>
        <rFont val="Calibri"/>
        <family val="2"/>
        <scheme val="minor"/>
      </rPr>
      <t xml:space="preserve">
</t>
    </r>
    <r>
      <rPr>
        <b/>
        <sz val="11"/>
        <color rgb="FFFF0000"/>
        <rFont val="Calibri (Body)"/>
      </rPr>
      <t xml:space="preserve">TEAM CALCULATION: </t>
    </r>
    <r>
      <rPr>
        <sz val="11"/>
        <color theme="1"/>
        <rFont val="Calibri"/>
        <family val="2"/>
        <scheme val="minor"/>
      </rPr>
      <t xml:space="preserve">At the collective committee level, there must be a majority of members who choose a YES for all the Mandatory Critiera items in order for the Municipal ARPA Request to move to the Recommendation Scale. At which point, </t>
    </r>
    <r>
      <rPr>
        <b/>
        <sz val="11"/>
        <color theme="1"/>
        <rFont val="Calibri"/>
        <family val="2"/>
        <scheme val="minor"/>
      </rPr>
      <t>Only</t>
    </r>
    <r>
      <rPr>
        <sz val="11"/>
        <color theme="1"/>
        <rFont val="Calibri"/>
        <family val="2"/>
        <scheme val="minor"/>
      </rPr>
      <t xml:space="preserve"> those ARPA Committee Members who passed the request through the Mandatory Critiera section will provide a rating scale number for each Recommended Scale item</t>
    </r>
    <r>
      <rPr>
        <b/>
        <sz val="11"/>
        <color theme="5"/>
        <rFont val="Calibri (Body)"/>
      </rPr>
      <t xml:space="preserve">
</t>
    </r>
  </si>
  <si>
    <r>
      <t>1.</t>
    </r>
    <r>
      <rPr>
        <sz val="12"/>
        <color rgb="FF000000"/>
        <rFont val="Times New Roman"/>
        <family val="1"/>
      </rPr>
      <t xml:space="preserve">     </t>
    </r>
    <r>
      <rPr>
        <sz val="12"/>
        <color rgb="FF000000"/>
        <rFont val="Calibri"/>
        <family val="2"/>
        <scheme val="minor"/>
      </rPr>
      <t>The ARPA request has final estimates (from qualified contractors / assessors)</t>
    </r>
  </si>
  <si>
    <r>
      <t>3.</t>
    </r>
    <r>
      <rPr>
        <sz val="12"/>
        <color rgb="FF000000"/>
        <rFont val="Times New Roman"/>
        <family val="1"/>
      </rPr>
      <t xml:space="preserve">     </t>
    </r>
    <r>
      <rPr>
        <sz val="12"/>
        <color rgb="FF000000"/>
        <rFont val="Calibri"/>
        <family val="2"/>
        <scheme val="minor"/>
      </rPr>
      <t>The ARPA request includes projected ongoing maintenance costs and possible funding source(s)</t>
    </r>
  </si>
  <si>
    <t>1.       Each ARPA Committee Member will individually rank order the full list of municipal ARPA projects</t>
  </si>
  <si>
    <t>2.      Once all municpal projects have been ranked, the full ARPA Committee will review and adjust the ranking list one more time and then send the recommendation list to the BOS for final review and approval</t>
  </si>
  <si>
    <t>Recommendation Rank Order List</t>
  </si>
  <si>
    <r>
      <rPr>
        <b/>
        <sz val="11"/>
        <color theme="1"/>
        <rFont val="Calibri"/>
        <family val="2"/>
        <scheme val="minor"/>
      </rPr>
      <t xml:space="preserve">Overview: Each ARPA member completes 2 assessment Types per ARPA Application (1) a Mandatory Criteria Assessment (2) rank order (Recommendation Rank Order List)). Those individual assessments and ranking will be used to create the final recommendation list to provide to the BOS. </t>
    </r>
    <r>
      <rPr>
        <sz val="11"/>
        <color theme="1"/>
        <rFont val="Calibri"/>
        <family val="2"/>
        <scheme val="minor"/>
      </rPr>
      <t xml:space="preserve">
</t>
    </r>
    <r>
      <rPr>
        <b/>
        <sz val="11"/>
        <color rgb="FFFF0000"/>
        <rFont val="Calibri (Body)"/>
      </rPr>
      <t>INDIVIDUAL ASSESSMENT:</t>
    </r>
    <r>
      <rPr>
        <sz val="11"/>
        <color theme="1"/>
        <rFont val="Calibri"/>
        <family val="2"/>
        <scheme val="minor"/>
      </rPr>
      <t xml:space="preserve">  
</t>
    </r>
    <r>
      <rPr>
        <b/>
        <sz val="11"/>
        <color theme="1"/>
        <rFont val="Calibri"/>
        <family val="2"/>
        <scheme val="minor"/>
      </rPr>
      <t xml:space="preserve">Directions: 
1) </t>
    </r>
    <r>
      <rPr>
        <b/>
        <sz val="11"/>
        <color theme="4"/>
        <rFont val="Calibri (Body)"/>
      </rPr>
      <t>Mandatory Criteria:</t>
    </r>
    <r>
      <rPr>
        <sz val="11"/>
        <color theme="1"/>
        <rFont val="Calibri"/>
        <family val="2"/>
        <scheme val="minor"/>
      </rPr>
      <t xml:space="preserve"> On future ARPA Committee Calls, each member will be asked to provide their </t>
    </r>
    <r>
      <rPr>
        <b/>
        <sz val="11"/>
        <color theme="1"/>
        <rFont val="Calibri"/>
        <family val="2"/>
        <scheme val="minor"/>
      </rPr>
      <t xml:space="preserve">Mandatory Criteria </t>
    </r>
    <r>
      <rPr>
        <sz val="11"/>
        <color theme="1"/>
        <rFont val="Calibri"/>
        <family val="2"/>
        <scheme val="minor"/>
      </rPr>
      <t xml:space="preserve">YES/NO Feedback (doing pre-work to be informed of the ARPA Application(s) prior to the meeting will be encouraged). </t>
    </r>
    <r>
      <rPr>
        <b/>
        <sz val="11"/>
        <color theme="1"/>
        <rFont val="Calibri"/>
        <family val="2"/>
        <scheme val="minor"/>
      </rPr>
      <t>EVERY</t>
    </r>
    <r>
      <rPr>
        <sz val="11"/>
        <color theme="1"/>
        <rFont val="Calibri"/>
        <family val="2"/>
        <scheme val="minor"/>
      </rPr>
      <t xml:space="preserve"> </t>
    </r>
    <r>
      <rPr>
        <b/>
        <sz val="11"/>
        <color theme="1"/>
        <rFont val="Calibri"/>
        <family val="2"/>
        <scheme val="minor"/>
      </rPr>
      <t>Mandatory</t>
    </r>
    <r>
      <rPr>
        <sz val="11"/>
        <color theme="1"/>
        <rFont val="Calibri"/>
        <family val="2"/>
        <scheme val="minor"/>
      </rPr>
      <t xml:space="preserve"> </t>
    </r>
    <r>
      <rPr>
        <b/>
        <sz val="11"/>
        <color theme="1"/>
        <rFont val="Calibri"/>
        <family val="2"/>
        <scheme val="minor"/>
      </rPr>
      <t xml:space="preserve">Criteria item must be a Yes </t>
    </r>
    <r>
      <rPr>
        <sz val="11"/>
        <color theme="1"/>
        <rFont val="Calibri"/>
        <family val="2"/>
        <scheme val="minor"/>
      </rPr>
      <t xml:space="preserve">for the project in order to proceed to providing a Recommendation Rank Order List per ARPA Team Member. If any of the Mandatory Critiera items are a no for the ARPA Team Member, the ARPA Request does not move forward to its ranking step and remains in a hold status for that ARPA Team Member (until the necessary information is provided).*
</t>
    </r>
    <r>
      <rPr>
        <b/>
        <sz val="11"/>
        <color theme="1"/>
        <rFont val="Calibri"/>
        <family val="2"/>
        <scheme val="minor"/>
      </rPr>
      <t xml:space="preserve">2) </t>
    </r>
    <r>
      <rPr>
        <b/>
        <sz val="11"/>
        <color theme="5"/>
        <rFont val="Calibri (Body)"/>
      </rPr>
      <t>Recommendation Rank Order List:</t>
    </r>
    <r>
      <rPr>
        <b/>
        <sz val="11"/>
        <color theme="1"/>
        <rFont val="Calibri"/>
        <family val="2"/>
        <scheme val="minor"/>
      </rPr>
      <t xml:space="preserve"> </t>
    </r>
    <r>
      <rPr>
        <sz val="11"/>
        <color theme="1"/>
        <rFont val="Calibri"/>
        <family val="2"/>
        <scheme val="minor"/>
      </rPr>
      <t>Once the ARPA Application has been individually assessed, and has received a YES for all Mandatory Criteria, the ARPA Team Member will then move to provide their rank order. Those ranking results will then be averaged with the other ARPA team rankings to come up with a one comprehsive ranking list. Before sending the list to the BOS for final review, the ARPA Committee will collectively finalize the list and make any changes the team deems necessary</t>
    </r>
    <r>
      <rPr>
        <i/>
        <sz val="11"/>
        <color theme="1"/>
        <rFont val="Calibri"/>
        <family val="2"/>
        <scheme val="minor"/>
      </rPr>
      <t>.
* There must be a majority "Mandatory Criteria" YES vote for the ARPA Application in question to be considered for final recommendation to BOS.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</si>
</sst>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quot;$&quot;#,##0.00"/>
  </numFmts>
  <fonts count="29" x14ac:knownFonts="1">
    <font>
      <sz val="11"/>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11"/>
      <name val="Calibri"/>
      <family val="2"/>
      <scheme val="minor"/>
    </font>
    <font>
      <sz val="11"/>
      <color theme="0"/>
      <name val="Calibri"/>
      <family val="2"/>
      <scheme val="minor"/>
    </font>
    <font>
      <sz val="11"/>
      <color theme="9"/>
      <name val="Calibri"/>
      <family val="2"/>
      <scheme val="minor"/>
    </font>
    <font>
      <sz val="11"/>
      <color theme="5"/>
      <name val="Calibri"/>
      <family val="2"/>
      <scheme val="minor"/>
    </font>
    <font>
      <sz val="8"/>
      <color theme="1"/>
      <name val="Calibri"/>
      <family val="2"/>
    </font>
    <font>
      <sz val="11"/>
      <color theme="1"/>
      <name val="Calibri"/>
      <family val="2"/>
    </font>
    <font>
      <b/>
      <sz val="11"/>
      <color theme="1"/>
      <name val="Calibri"/>
      <family val="2"/>
    </font>
    <font>
      <sz val="11"/>
      <color rgb="FFFF0000"/>
      <name val="Calibri"/>
      <family val="2"/>
    </font>
    <font>
      <b/>
      <sz val="11"/>
      <color rgb="FFFF0000"/>
      <name val="Calibri"/>
      <family val="2"/>
    </font>
    <font>
      <b/>
      <u/>
      <sz val="11"/>
      <color rgb="FFFF0000"/>
      <name val="Calibri"/>
      <family val="2"/>
    </font>
    <font>
      <b/>
      <sz val="11"/>
      <color rgb="FFFF0000"/>
      <name val="Calibri"/>
      <family val="2"/>
      <scheme val="minor"/>
    </font>
    <font>
      <sz val="14"/>
      <color theme="1"/>
      <name val="Calibri"/>
      <family val="2"/>
      <scheme val="minor"/>
    </font>
    <font>
      <b/>
      <sz val="14"/>
      <color theme="1"/>
      <name val="Calibri"/>
      <family val="2"/>
      <scheme val="minor"/>
    </font>
    <font>
      <b/>
      <sz val="14"/>
      <color rgb="FFFF0000"/>
      <name val="Calibri"/>
      <family val="2"/>
      <scheme val="minor"/>
    </font>
    <font>
      <b/>
      <i/>
      <sz val="12"/>
      <color rgb="FF000000"/>
      <name val="Calibri"/>
      <family val="2"/>
      <scheme val="minor"/>
    </font>
    <font>
      <sz val="12"/>
      <color rgb="FF000000"/>
      <name val="Calibri"/>
      <family val="2"/>
      <scheme val="minor"/>
    </font>
    <font>
      <i/>
      <sz val="12"/>
      <color rgb="FF000000"/>
      <name val="Calibri"/>
      <family val="2"/>
      <scheme val="minor"/>
    </font>
    <font>
      <sz val="12"/>
      <color rgb="FF000000"/>
      <name val="Times New Roman"/>
      <family val="1"/>
    </font>
    <font>
      <b/>
      <sz val="12"/>
      <color rgb="FF000000"/>
      <name val="Calibri"/>
      <family val="2"/>
      <scheme val="minor"/>
    </font>
    <font>
      <b/>
      <sz val="11"/>
      <color theme="4"/>
      <name val="Calibri (Body)"/>
    </font>
    <font>
      <b/>
      <sz val="11"/>
      <color theme="5"/>
      <name val="Calibri (Body)"/>
    </font>
    <font>
      <b/>
      <i/>
      <sz val="11"/>
      <color theme="1"/>
      <name val="Calibri"/>
      <family val="2"/>
      <scheme val="minor"/>
    </font>
    <font>
      <sz val="16"/>
      <color theme="0"/>
      <name val="Calibri"/>
      <family val="2"/>
      <scheme val="minor"/>
    </font>
    <font>
      <b/>
      <sz val="11"/>
      <color rgb="FFFF0000"/>
      <name val="Calibri (Body)"/>
    </font>
    <font>
      <i/>
      <sz val="11"/>
      <color theme="1"/>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4"/>
        <bgColor indexed="64"/>
      </patternFill>
    </fill>
    <fill>
      <patternFill patternType="solid">
        <fgColor theme="5"/>
        <bgColor indexed="64"/>
      </patternFill>
    </fill>
    <fill>
      <patternFill patternType="solid">
        <fgColor theme="8" tint="0.39997558519241921"/>
        <bgColor indexed="64"/>
      </patternFill>
    </fill>
    <fill>
      <patternFill patternType="solid">
        <fgColor theme="7"/>
        <bgColor indexed="64"/>
      </patternFill>
    </fill>
    <fill>
      <patternFill patternType="solid">
        <fgColor theme="5" tint="0.59999389629810485"/>
        <bgColor indexed="64"/>
      </patternFill>
    </fill>
    <fill>
      <patternFill patternType="solid">
        <fgColor rgb="FF00B0F0"/>
        <bgColor indexed="64"/>
      </patternFill>
    </fill>
    <fill>
      <patternFill patternType="solid">
        <fgColor rgb="FFED7D31"/>
        <bgColor indexed="64"/>
      </patternFill>
    </fill>
    <fill>
      <patternFill patternType="solid">
        <fgColor theme="2"/>
        <bgColor indexed="64"/>
      </patternFill>
    </fill>
    <fill>
      <patternFill patternType="solid">
        <fgColor rgb="FF7030A0"/>
        <bgColor indexed="64"/>
      </patternFill>
    </fill>
    <fill>
      <patternFill patternType="solid">
        <fgColor theme="1"/>
        <bgColor indexed="64"/>
      </patternFill>
    </fill>
  </fills>
  <borders count="24">
    <border>
      <left/>
      <right/>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thick">
        <color rgb="FFFF0000"/>
      </right>
      <top style="thin">
        <color indexed="64"/>
      </top>
      <bottom style="thin">
        <color indexed="64"/>
      </bottom>
      <diagonal/>
    </border>
    <border>
      <left style="medium">
        <color rgb="FFFF0000"/>
      </left>
      <right style="medium">
        <color rgb="FFFF0000"/>
      </right>
      <top/>
      <bottom style="medium">
        <color rgb="FFFF0000"/>
      </bottom>
      <diagonal/>
    </border>
    <border>
      <left style="medium">
        <color rgb="FFFF0000"/>
      </left>
      <right style="medium">
        <color rgb="FFFF0000"/>
      </right>
      <top style="medium">
        <color rgb="FFFF0000"/>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rgb="FFFF0000"/>
      </left>
      <right style="thin">
        <color indexed="64"/>
      </right>
      <top style="thin">
        <color indexed="64"/>
      </top>
      <bottom/>
      <diagonal/>
    </border>
    <border>
      <left style="thick">
        <color rgb="FFFF0000"/>
      </left>
      <right style="thin">
        <color indexed="64"/>
      </right>
      <top/>
      <bottom style="thin">
        <color indexed="64"/>
      </bottom>
      <diagonal/>
    </border>
    <border>
      <left style="thin">
        <color indexed="64"/>
      </left>
      <right style="thick">
        <color rgb="FFFF0000"/>
      </right>
      <top style="thin">
        <color indexed="64"/>
      </top>
      <bottom/>
      <diagonal/>
    </border>
    <border>
      <left style="thin">
        <color indexed="64"/>
      </left>
      <right style="thick">
        <color rgb="FFFF0000"/>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1">
    <xf numFmtId="0" fontId="0" fillId="0" borderId="0"/>
  </cellStyleXfs>
  <cellXfs count="143">
    <xf numFmtId="0" fontId="0" fillId="0" borderId="0" xfId="0"/>
    <xf numFmtId="0" fontId="3" fillId="0" borderId="0" xfId="0" applyFont="1"/>
    <xf numFmtId="8" fontId="0" fillId="0" borderId="0" xfId="0" applyNumberFormat="1"/>
    <xf numFmtId="6" fontId="0" fillId="0" borderId="0" xfId="0" applyNumberFormat="1"/>
    <xf numFmtId="6" fontId="0" fillId="2" borderId="0" xfId="0" applyNumberFormat="1" applyFill="1"/>
    <xf numFmtId="0" fontId="0" fillId="3" borderId="0" xfId="0" applyFill="1"/>
    <xf numFmtId="0" fontId="0" fillId="4" borderId="0" xfId="0" applyFill="1"/>
    <xf numFmtId="0" fontId="0" fillId="5" borderId="0" xfId="0" applyFill="1"/>
    <xf numFmtId="0" fontId="0" fillId="2" borderId="0" xfId="0" applyFill="1"/>
    <xf numFmtId="0" fontId="5" fillId="0" borderId="0" xfId="0" applyFont="1" applyFill="1"/>
    <xf numFmtId="8" fontId="0" fillId="2" borderId="0" xfId="0" applyNumberFormat="1" applyFill="1"/>
    <xf numFmtId="0" fontId="4" fillId="0" borderId="0" xfId="0" applyFont="1" applyFill="1"/>
    <xf numFmtId="0" fontId="6" fillId="3" borderId="0" xfId="0" applyFont="1" applyFill="1"/>
    <xf numFmtId="0" fontId="6" fillId="0" borderId="0" xfId="0" applyFont="1" applyFill="1"/>
    <xf numFmtId="0" fontId="0" fillId="6" borderId="0" xfId="0" applyFill="1"/>
    <xf numFmtId="0" fontId="4" fillId="6" borderId="0" xfId="0" applyFont="1" applyFill="1"/>
    <xf numFmtId="0" fontId="0" fillId="7" borderId="0" xfId="0" applyFill="1"/>
    <xf numFmtId="0" fontId="4" fillId="7" borderId="0" xfId="0" applyFont="1" applyFill="1"/>
    <xf numFmtId="6" fontId="4" fillId="0" borderId="0" xfId="0" applyNumberFormat="1" applyFont="1" applyFill="1"/>
    <xf numFmtId="0" fontId="7" fillId="0" borderId="0" xfId="0" applyFont="1" applyFill="1"/>
    <xf numFmtId="0" fontId="0" fillId="8" borderId="0" xfId="0" applyFill="1"/>
    <xf numFmtId="44" fontId="8" fillId="0" borderId="0" xfId="0" applyNumberFormat="1" applyFont="1"/>
    <xf numFmtId="0" fontId="8" fillId="0" borderId="0" xfId="0" applyFont="1"/>
    <xf numFmtId="44" fontId="9" fillId="0" borderId="0" xfId="0" applyNumberFormat="1" applyFont="1"/>
    <xf numFmtId="0" fontId="9" fillId="0" borderId="0" xfId="0" applyFont="1"/>
    <xf numFmtId="44" fontId="10" fillId="0" borderId="0" xfId="0" applyNumberFormat="1" applyFont="1" applyAlignment="1">
      <alignment horizontal="left"/>
    </xf>
    <xf numFmtId="0" fontId="0" fillId="0" borderId="0" xfId="0"/>
    <xf numFmtId="0" fontId="10" fillId="0" borderId="0" xfId="0" applyFont="1" applyAlignment="1">
      <alignment horizontal="left"/>
    </xf>
    <xf numFmtId="44" fontId="11" fillId="0" borderId="1" xfId="0" applyNumberFormat="1" applyFont="1" applyBorder="1"/>
    <xf numFmtId="0" fontId="12" fillId="0" borderId="0" xfId="0" applyFont="1"/>
    <xf numFmtId="44" fontId="10" fillId="0" borderId="0" xfId="0" applyNumberFormat="1" applyFont="1"/>
    <xf numFmtId="0" fontId="10" fillId="0" borderId="0" xfId="0" applyFont="1"/>
    <xf numFmtId="44" fontId="11" fillId="0" borderId="0" xfId="0" applyNumberFormat="1" applyFont="1"/>
    <xf numFmtId="0" fontId="9" fillId="0" borderId="0" xfId="0" applyFont="1" applyAlignment="1">
      <alignment wrapText="1"/>
    </xf>
    <xf numFmtId="14" fontId="9" fillId="0" borderId="0" xfId="0" applyNumberFormat="1" applyFont="1"/>
    <xf numFmtId="0" fontId="13" fillId="0" borderId="0" xfId="0" applyFont="1" applyAlignment="1">
      <alignment horizontal="center"/>
    </xf>
    <xf numFmtId="0" fontId="9" fillId="0" borderId="0" xfId="0" applyFont="1" applyAlignment="1">
      <alignment horizontal="center"/>
    </xf>
    <xf numFmtId="0" fontId="10" fillId="0" borderId="0" xfId="0" applyFont="1" applyAlignment="1">
      <alignment horizontal="center" wrapText="1"/>
    </xf>
    <xf numFmtId="3" fontId="0" fillId="2" borderId="0" xfId="0" applyNumberFormat="1" applyFill="1"/>
    <xf numFmtId="0" fontId="6" fillId="7" borderId="0" xfId="0" applyFont="1" applyFill="1"/>
    <xf numFmtId="3" fontId="0" fillId="0" borderId="0" xfId="0" applyNumberFormat="1"/>
    <xf numFmtId="0" fontId="0" fillId="0" borderId="0" xfId="0" applyFill="1"/>
    <xf numFmtId="6" fontId="4" fillId="2" borderId="0" xfId="0" applyNumberFormat="1" applyFont="1" applyFill="1"/>
    <xf numFmtId="6" fontId="0" fillId="0" borderId="0" xfId="0" applyNumberFormat="1" applyFill="1"/>
    <xf numFmtId="0" fontId="0" fillId="0" borderId="0" xfId="0"/>
    <xf numFmtId="0" fontId="0" fillId="0" borderId="0" xfId="0"/>
    <xf numFmtId="164" fontId="0" fillId="0" borderId="0" xfId="0" applyNumberFormat="1"/>
    <xf numFmtId="0" fontId="0" fillId="0" borderId="2" xfId="0" applyBorder="1"/>
    <xf numFmtId="6" fontId="0" fillId="0" borderId="2" xfId="0" applyNumberFormat="1" applyBorder="1"/>
    <xf numFmtId="6" fontId="4" fillId="0" borderId="2" xfId="0" applyNumberFormat="1" applyFont="1" applyFill="1" applyBorder="1"/>
    <xf numFmtId="0" fontId="0" fillId="8" borderId="2" xfId="0" applyFill="1" applyBorder="1"/>
    <xf numFmtId="8" fontId="0" fillId="0" borderId="2" xfId="0" applyNumberFormat="1" applyBorder="1"/>
    <xf numFmtId="0" fontId="0" fillId="0" borderId="2" xfId="0" applyFill="1" applyBorder="1"/>
    <xf numFmtId="3" fontId="0" fillId="0" borderId="2" xfId="0" applyNumberFormat="1" applyBorder="1"/>
    <xf numFmtId="6" fontId="0" fillId="0" borderId="2" xfId="0" applyNumberFormat="1" applyBorder="1" applyAlignment="1">
      <alignment wrapText="1"/>
    </xf>
    <xf numFmtId="0" fontId="0" fillId="0" borderId="2" xfId="0" applyBorder="1" applyAlignment="1">
      <alignment wrapText="1"/>
    </xf>
    <xf numFmtId="8" fontId="0" fillId="0" borderId="2" xfId="0" applyNumberFormat="1" applyBorder="1" applyAlignment="1">
      <alignment wrapText="1"/>
    </xf>
    <xf numFmtId="0" fontId="16" fillId="0" borderId="4" xfId="0" applyFont="1" applyBorder="1"/>
    <xf numFmtId="164" fontId="16" fillId="0" borderId="4" xfId="0" applyNumberFormat="1" applyFont="1" applyBorder="1"/>
    <xf numFmtId="0" fontId="17" fillId="0" borderId="4" xfId="0" applyFont="1" applyBorder="1"/>
    <xf numFmtId="164" fontId="17" fillId="0" borderId="4" xfId="0" applyNumberFormat="1" applyFont="1" applyBorder="1"/>
    <xf numFmtId="0" fontId="4" fillId="0" borderId="3" xfId="0" applyFont="1" applyFill="1" applyBorder="1"/>
    <xf numFmtId="6" fontId="0" fillId="0" borderId="5" xfId="0" applyNumberFormat="1" applyBorder="1" applyAlignment="1">
      <alignment wrapText="1"/>
    </xf>
    <xf numFmtId="0" fontId="5" fillId="0" borderId="3" xfId="0" applyFont="1" applyFill="1" applyBorder="1"/>
    <xf numFmtId="0" fontId="0" fillId="6" borderId="3" xfId="0" applyFill="1" applyBorder="1"/>
    <xf numFmtId="0" fontId="0" fillId="0" borderId="3" xfId="0" applyBorder="1"/>
    <xf numFmtId="0" fontId="7" fillId="0" borderId="3" xfId="0" applyFont="1" applyFill="1" applyBorder="1"/>
    <xf numFmtId="0" fontId="0" fillId="3" borderId="3" xfId="0" applyFill="1" applyBorder="1"/>
    <xf numFmtId="0" fontId="0" fillId="7" borderId="3" xfId="0" applyFill="1" applyBorder="1"/>
    <xf numFmtId="0" fontId="0" fillId="4" borderId="3" xfId="0" applyFill="1" applyBorder="1"/>
    <xf numFmtId="0" fontId="0" fillId="0" borderId="5" xfId="0" applyBorder="1" applyAlignment="1">
      <alignment wrapText="1"/>
    </xf>
    <xf numFmtId="8" fontId="0" fillId="0" borderId="5" xfId="0" applyNumberFormat="1" applyBorder="1" applyAlignment="1">
      <alignment wrapText="1"/>
    </xf>
    <xf numFmtId="0" fontId="16" fillId="0" borderId="6" xfId="0" applyFont="1" applyBorder="1"/>
    <xf numFmtId="164" fontId="17" fillId="0" borderId="7" xfId="0" applyNumberFormat="1" applyFont="1" applyBorder="1"/>
    <xf numFmtId="164" fontId="15" fillId="0" borderId="2" xfId="0" applyNumberFormat="1" applyFont="1" applyBorder="1"/>
    <xf numFmtId="0" fontId="15" fillId="0" borderId="9" xfId="0" applyFont="1" applyBorder="1"/>
    <xf numFmtId="0" fontId="0" fillId="0" borderId="8" xfId="0" applyBorder="1"/>
    <xf numFmtId="164" fontId="16" fillId="0" borderId="0" xfId="0" applyNumberFormat="1" applyFont="1" applyBorder="1"/>
    <xf numFmtId="164" fontId="17" fillId="0" borderId="0" xfId="0" applyNumberFormat="1" applyFont="1" applyBorder="1"/>
    <xf numFmtId="0" fontId="14" fillId="0" borderId="2" xfId="0" applyFont="1" applyBorder="1" applyAlignment="1">
      <alignment horizontal="center" vertical="center" wrapText="1"/>
    </xf>
    <xf numFmtId="0" fontId="0" fillId="0" borderId="2" xfId="0" applyBorder="1" applyAlignment="1">
      <alignment horizontal="center" vertical="center"/>
    </xf>
    <xf numFmtId="0" fontId="0" fillId="0" borderId="0" xfId="0" applyAlignment="1">
      <alignment horizontal="center" vertical="center"/>
    </xf>
    <xf numFmtId="6" fontId="0" fillId="0" borderId="3" xfId="0" applyNumberFormat="1" applyBorder="1"/>
    <xf numFmtId="8" fontId="0" fillId="0" borderId="3" xfId="0" applyNumberFormat="1" applyBorder="1"/>
    <xf numFmtId="0" fontId="3"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3" fillId="0" borderId="3" xfId="0" applyFont="1" applyBorder="1" applyAlignment="1">
      <alignment horizontal="center" vertical="center" wrapText="1"/>
    </xf>
    <xf numFmtId="0" fontId="0" fillId="0" borderId="0" xfId="0"/>
    <xf numFmtId="6" fontId="3" fillId="5" borderId="2" xfId="0" applyNumberFormat="1" applyFont="1" applyFill="1" applyBorder="1" applyAlignment="1">
      <alignment horizontal="center" vertical="center"/>
    </xf>
    <xf numFmtId="6" fontId="0" fillId="0" borderId="2" xfId="0" applyNumberFormat="1" applyBorder="1" applyAlignment="1">
      <alignment horizontal="center" vertical="center"/>
    </xf>
    <xf numFmtId="6" fontId="0" fillId="0" borderId="0" xfId="0" applyNumberFormat="1" applyAlignment="1">
      <alignment horizontal="center" vertical="center"/>
    </xf>
    <xf numFmtId="164" fontId="16" fillId="0" borderId="0" xfId="0" applyNumberFormat="1" applyFont="1" applyBorder="1" applyAlignment="1">
      <alignment horizontal="center" vertical="center"/>
    </xf>
    <xf numFmtId="0" fontId="0" fillId="0" borderId="12" xfId="0" applyBorder="1"/>
    <xf numFmtId="6" fontId="0" fillId="0" borderId="12" xfId="0" applyNumberFormat="1" applyBorder="1"/>
    <xf numFmtId="164" fontId="16" fillId="0" borderId="2" xfId="0" applyNumberFormat="1" applyFont="1" applyBorder="1"/>
    <xf numFmtId="0" fontId="0" fillId="0" borderId="0" xfId="0" applyAlignment="1">
      <alignment wrapText="1"/>
    </xf>
    <xf numFmtId="164" fontId="17" fillId="0" borderId="4" xfId="0" applyNumberFormat="1" applyFont="1" applyBorder="1" applyAlignment="1">
      <alignment wrapText="1"/>
    </xf>
    <xf numFmtId="164" fontId="17" fillId="0" borderId="0" xfId="0" applyNumberFormat="1" applyFont="1" applyBorder="1" applyAlignment="1">
      <alignment horizontal="center" vertical="center" wrapText="1"/>
    </xf>
    <xf numFmtId="164" fontId="3" fillId="0" borderId="0" xfId="0" applyNumberFormat="1" applyFont="1" applyAlignment="1">
      <alignment wrapText="1"/>
    </xf>
    <xf numFmtId="8" fontId="0" fillId="0" borderId="0" xfId="0" applyNumberFormat="1" applyAlignment="1">
      <alignment wrapText="1"/>
    </xf>
    <xf numFmtId="164" fontId="16" fillId="0" borderId="4" xfId="0" applyNumberFormat="1" applyFont="1" applyBorder="1" applyAlignment="1">
      <alignment wrapText="1"/>
    </xf>
    <xf numFmtId="164" fontId="16" fillId="0" borderId="0" xfId="0" applyNumberFormat="1" applyFont="1" applyBorder="1" applyAlignment="1">
      <alignment horizontal="center" vertical="center" wrapText="1"/>
    </xf>
    <xf numFmtId="164" fontId="0" fillId="0" borderId="0" xfId="0" applyNumberFormat="1" applyAlignment="1">
      <alignment wrapText="1"/>
    </xf>
    <xf numFmtId="0" fontId="16" fillId="0" borderId="2" xfId="0" applyFont="1" applyFill="1" applyBorder="1" applyAlignment="1">
      <alignment horizontal="right"/>
    </xf>
    <xf numFmtId="1" fontId="0" fillId="0" borderId="2" xfId="0" applyNumberFormat="1" applyBorder="1" applyAlignment="1">
      <alignment horizontal="center" vertical="center"/>
    </xf>
    <xf numFmtId="0" fontId="2" fillId="0" borderId="0" xfId="0" applyFont="1"/>
    <xf numFmtId="0" fontId="2" fillId="0" borderId="0" xfId="0" applyFont="1" applyAlignment="1">
      <alignment vertical="center"/>
    </xf>
    <xf numFmtId="0" fontId="2" fillId="0" borderId="0" xfId="0" applyFont="1" applyAlignment="1">
      <alignment horizontal="left" vertical="center" wrapText="1" indent="6"/>
    </xf>
    <xf numFmtId="0" fontId="18" fillId="9" borderId="18" xfId="0" applyFont="1" applyFill="1" applyBorder="1" applyAlignment="1">
      <alignment vertical="center" wrapText="1"/>
    </xf>
    <xf numFmtId="0" fontId="18" fillId="9" borderId="19" xfId="0" applyFont="1" applyFill="1" applyBorder="1" applyAlignment="1">
      <alignment vertical="center" wrapText="1"/>
    </xf>
    <xf numFmtId="0" fontId="19" fillId="0" borderId="20" xfId="0" applyFont="1" applyBorder="1" applyAlignment="1">
      <alignment vertical="center" wrapText="1"/>
    </xf>
    <xf numFmtId="0" fontId="19" fillId="0" borderId="22" xfId="0" applyFont="1" applyBorder="1" applyAlignment="1">
      <alignment vertical="center" wrapText="1"/>
    </xf>
    <xf numFmtId="0" fontId="19" fillId="0" borderId="22" xfId="0" applyFont="1" applyBorder="1" applyAlignment="1">
      <alignment horizontal="left" vertical="center" wrapText="1" indent="6"/>
    </xf>
    <xf numFmtId="0" fontId="19" fillId="0" borderId="20" xfId="0" applyFont="1" applyBorder="1" applyAlignment="1">
      <alignment horizontal="left" vertical="center" wrapText="1" indent="6"/>
    </xf>
    <xf numFmtId="0" fontId="18" fillId="10" borderId="20" xfId="0" applyFont="1" applyFill="1" applyBorder="1" applyAlignment="1">
      <alignment vertical="center" wrapText="1"/>
    </xf>
    <xf numFmtId="0" fontId="18" fillId="10" borderId="21" xfId="0" applyFont="1" applyFill="1" applyBorder="1" applyAlignment="1">
      <alignment vertical="center" wrapText="1"/>
    </xf>
    <xf numFmtId="0" fontId="20" fillId="0" borderId="21" xfId="0" applyFont="1" applyBorder="1" applyAlignment="1">
      <alignment vertical="center" wrapText="1"/>
    </xf>
    <xf numFmtId="0" fontId="16" fillId="0" borderId="4" xfId="0" applyFont="1" applyBorder="1" applyAlignment="1">
      <alignment horizontal="right"/>
    </xf>
    <xf numFmtId="0" fontId="17" fillId="0" borderId="4" xfId="0" applyFont="1" applyBorder="1" applyAlignment="1">
      <alignment horizontal="right" wrapText="1"/>
    </xf>
    <xf numFmtId="0" fontId="16" fillId="0" borderId="4" xfId="0" applyFont="1" applyBorder="1" applyAlignment="1">
      <alignment horizontal="right" wrapText="1"/>
    </xf>
    <xf numFmtId="0" fontId="26" fillId="12" borderId="0" xfId="0" applyFont="1" applyFill="1"/>
    <xf numFmtId="6" fontId="26" fillId="12" borderId="0" xfId="0" applyNumberFormat="1" applyFont="1" applyFill="1"/>
    <xf numFmtId="0" fontId="0" fillId="11" borderId="2" xfId="0" applyFill="1" applyBorder="1" applyAlignment="1">
      <alignment vertical="top" wrapText="1"/>
    </xf>
    <xf numFmtId="0" fontId="1" fillId="0" borderId="0" xfId="0" applyFont="1" applyAlignment="1">
      <alignment horizontal="left" vertical="center" wrapText="1" indent="6"/>
    </xf>
    <xf numFmtId="0" fontId="10" fillId="0" borderId="0" xfId="0" applyFont="1" applyAlignment="1">
      <alignment horizontal="center"/>
    </xf>
    <xf numFmtId="0" fontId="0" fillId="0" borderId="0" xfId="0"/>
    <xf numFmtId="0" fontId="10" fillId="0" borderId="0" xfId="0" applyFont="1" applyAlignment="1">
      <alignment horizontal="left"/>
    </xf>
    <xf numFmtId="0" fontId="20" fillId="0" borderId="23"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2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3"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18" fillId="13" borderId="21" xfId="0" applyFont="1" applyFill="1" applyBorder="1" applyAlignment="1">
      <alignment vertical="center" wrapText="1"/>
    </xf>
    <xf numFmtId="0" fontId="20" fillId="13" borderId="21" xfId="0" applyFont="1" applyFill="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24247</xdr:colOff>
      <xdr:row>14</xdr:row>
      <xdr:rowOff>172802</xdr:rowOff>
    </xdr:from>
    <xdr:to>
      <xdr:col>12</xdr:col>
      <xdr:colOff>1</xdr:colOff>
      <xdr:row>14</xdr:row>
      <xdr:rowOff>774440</xdr:rowOff>
    </xdr:to>
    <xdr:pic>
      <xdr:nvPicPr>
        <xdr:cNvPr id="2" name="Picture 1">
          <a:extLst>
            <a:ext uri="{FF2B5EF4-FFF2-40B4-BE49-F238E27FC236}">
              <a16:creationId xmlns:a16="http://schemas.microsoft.com/office/drawing/2014/main" id="{E173A450-FC86-C443-A4F0-C3839624996F}"/>
            </a:ext>
          </a:extLst>
        </xdr:cNvPr>
        <xdr:cNvPicPr>
          <a:picLocks noChangeAspect="1"/>
        </xdr:cNvPicPr>
      </xdr:nvPicPr>
      <xdr:blipFill>
        <a:blip xmlns:r="http://schemas.openxmlformats.org/officeDocument/2006/relationships" r:embed="rId1"/>
        <a:stretch>
          <a:fillRect/>
        </a:stretch>
      </xdr:blipFill>
      <xdr:spPr>
        <a:xfrm>
          <a:off x="13898997" y="3527719"/>
          <a:ext cx="3277754" cy="601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34779</xdr:colOff>
      <xdr:row>0</xdr:row>
      <xdr:rowOff>999066</xdr:rowOff>
    </xdr:from>
    <xdr:to>
      <xdr:col>12</xdr:col>
      <xdr:colOff>118533</xdr:colOff>
      <xdr:row>0</xdr:row>
      <xdr:rowOff>2517107</xdr:rowOff>
    </xdr:to>
    <xdr:pic>
      <xdr:nvPicPr>
        <xdr:cNvPr id="2" name="Picture 1">
          <a:extLst>
            <a:ext uri="{FF2B5EF4-FFF2-40B4-BE49-F238E27FC236}">
              <a16:creationId xmlns:a16="http://schemas.microsoft.com/office/drawing/2014/main" id="{8DA6505D-5690-0E45-BFE7-97E9903FB1AD}"/>
            </a:ext>
          </a:extLst>
        </xdr:cNvPr>
        <xdr:cNvPicPr>
          <a:picLocks noChangeAspect="1"/>
        </xdr:cNvPicPr>
      </xdr:nvPicPr>
      <xdr:blipFill>
        <a:blip xmlns:r="http://schemas.openxmlformats.org/officeDocument/2006/relationships" r:embed="rId1"/>
        <a:stretch>
          <a:fillRect/>
        </a:stretch>
      </xdr:blipFill>
      <xdr:spPr>
        <a:xfrm>
          <a:off x="9305779" y="999066"/>
          <a:ext cx="9164254" cy="15180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388EF-7AE3-4C00-BC21-7F395FD609E0}">
  <dimension ref="A1:F23"/>
  <sheetViews>
    <sheetView workbookViewId="0">
      <selection activeCell="F18" sqref="F18"/>
    </sheetView>
  </sheetViews>
  <sheetFormatPr baseColWidth="10" defaultColWidth="8.83203125" defaultRowHeight="15" x14ac:dyDescent="0.2"/>
  <cols>
    <col min="1" max="1" width="28.83203125" customWidth="1"/>
    <col min="2" max="2" width="30" customWidth="1"/>
    <col min="3" max="3" width="36.33203125" customWidth="1"/>
    <col min="4" max="4" width="42.1640625" customWidth="1"/>
    <col min="5" max="5" width="24.5" customWidth="1"/>
    <col min="6" max="6" width="31.1640625" customWidth="1"/>
  </cols>
  <sheetData>
    <row r="1" spans="1:6" x14ac:dyDescent="0.2">
      <c r="A1" s="31"/>
      <c r="B1" s="124" t="s">
        <v>104</v>
      </c>
      <c r="C1" s="125"/>
      <c r="D1" s="125"/>
      <c r="E1" s="125"/>
      <c r="F1" s="125"/>
    </row>
    <row r="2" spans="1:6" x14ac:dyDescent="0.2">
      <c r="A2" s="31"/>
      <c r="B2" s="124" t="s">
        <v>105</v>
      </c>
      <c r="C2" s="125"/>
      <c r="D2" s="125"/>
      <c r="E2" s="125"/>
      <c r="F2" s="125"/>
    </row>
    <row r="3" spans="1:6" ht="16" x14ac:dyDescent="0.2">
      <c r="A3" s="37" t="s">
        <v>103</v>
      </c>
      <c r="B3" s="124"/>
      <c r="C3" s="125"/>
      <c r="D3" s="125"/>
      <c r="E3" s="125"/>
      <c r="F3" s="125"/>
    </row>
    <row r="4" spans="1:6" x14ac:dyDescent="0.2">
      <c r="A4" s="31"/>
      <c r="B4" s="126" t="s">
        <v>102</v>
      </c>
      <c r="C4" s="125"/>
      <c r="D4" s="125"/>
      <c r="E4" s="125"/>
      <c r="F4" s="30">
        <v>4678682.78</v>
      </c>
    </row>
    <row r="5" spans="1:6" x14ac:dyDescent="0.2">
      <c r="A5" s="24"/>
      <c r="B5" s="36"/>
      <c r="C5" s="36"/>
      <c r="E5" s="35"/>
      <c r="F5" s="23"/>
    </row>
    <row r="6" spans="1:6" x14ac:dyDescent="0.2">
      <c r="A6" s="34">
        <v>44364</v>
      </c>
      <c r="B6" s="24" t="s">
        <v>91</v>
      </c>
      <c r="C6" s="24" t="s">
        <v>101</v>
      </c>
      <c r="D6" s="24" t="s">
        <v>100</v>
      </c>
      <c r="E6" s="32">
        <v>42155</v>
      </c>
      <c r="F6" s="23"/>
    </row>
    <row r="7" spans="1:6" x14ac:dyDescent="0.2">
      <c r="A7" s="34">
        <v>44364</v>
      </c>
      <c r="B7" s="24" t="s">
        <v>91</v>
      </c>
      <c r="C7" s="24" t="s">
        <v>88</v>
      </c>
      <c r="D7" s="24" t="s">
        <v>99</v>
      </c>
      <c r="E7" s="32">
        <v>17069</v>
      </c>
      <c r="F7" s="23"/>
    </row>
    <row r="8" spans="1:6" x14ac:dyDescent="0.2">
      <c r="A8" s="34">
        <v>44364</v>
      </c>
      <c r="B8" s="24" t="s">
        <v>91</v>
      </c>
      <c r="C8" s="24" t="s">
        <v>88</v>
      </c>
      <c r="D8" s="24" t="s">
        <v>98</v>
      </c>
      <c r="E8" s="32">
        <v>14000</v>
      </c>
      <c r="F8" s="23"/>
    </row>
    <row r="9" spans="1:6" x14ac:dyDescent="0.2">
      <c r="A9" s="34">
        <v>44364</v>
      </c>
      <c r="B9" s="24" t="s">
        <v>91</v>
      </c>
      <c r="C9" s="24" t="s">
        <v>88</v>
      </c>
      <c r="D9" s="24" t="s">
        <v>97</v>
      </c>
      <c r="E9" s="32">
        <v>30000</v>
      </c>
      <c r="F9" s="23"/>
    </row>
    <row r="10" spans="1:6" x14ac:dyDescent="0.2">
      <c r="A10" s="34">
        <v>44364</v>
      </c>
      <c r="B10" s="24" t="s">
        <v>91</v>
      </c>
      <c r="C10" s="24" t="s">
        <v>88</v>
      </c>
      <c r="D10" s="24" t="s">
        <v>96</v>
      </c>
      <c r="E10" s="32">
        <v>15000</v>
      </c>
      <c r="F10" s="23"/>
    </row>
    <row r="11" spans="1:6" x14ac:dyDescent="0.2">
      <c r="A11" s="34">
        <v>44364</v>
      </c>
      <c r="B11" s="24" t="s">
        <v>91</v>
      </c>
      <c r="C11" s="24" t="s">
        <v>88</v>
      </c>
      <c r="D11" s="24" t="s">
        <v>95</v>
      </c>
      <c r="E11" s="32">
        <v>60000</v>
      </c>
      <c r="F11" s="23"/>
    </row>
    <row r="12" spans="1:6" x14ac:dyDescent="0.2">
      <c r="A12" s="34">
        <v>44364</v>
      </c>
      <c r="B12" s="24" t="s">
        <v>91</v>
      </c>
      <c r="C12" s="24" t="s">
        <v>88</v>
      </c>
      <c r="D12" s="24" t="s">
        <v>94</v>
      </c>
      <c r="E12" s="32">
        <v>53000</v>
      </c>
      <c r="F12" s="23"/>
    </row>
    <row r="13" spans="1:6" x14ac:dyDescent="0.2">
      <c r="A13" s="34">
        <v>44364</v>
      </c>
      <c r="B13" s="24" t="s">
        <v>91</v>
      </c>
      <c r="C13" s="24" t="s">
        <v>88</v>
      </c>
      <c r="D13" s="24" t="s">
        <v>93</v>
      </c>
      <c r="E13" s="32">
        <v>25000</v>
      </c>
      <c r="F13" s="23"/>
    </row>
    <row r="14" spans="1:6" x14ac:dyDescent="0.2">
      <c r="A14" s="34">
        <v>44364</v>
      </c>
      <c r="B14" s="24" t="s">
        <v>91</v>
      </c>
      <c r="C14" s="24" t="s">
        <v>88</v>
      </c>
      <c r="D14" s="24" t="s">
        <v>92</v>
      </c>
      <c r="E14" s="32">
        <v>12500</v>
      </c>
      <c r="F14" s="23"/>
    </row>
    <row r="15" spans="1:6" x14ac:dyDescent="0.2">
      <c r="A15" s="34">
        <v>44364</v>
      </c>
      <c r="B15" s="24" t="s">
        <v>91</v>
      </c>
      <c r="C15" s="24" t="s">
        <v>88</v>
      </c>
      <c r="D15" s="24" t="s">
        <v>90</v>
      </c>
      <c r="E15" s="32">
        <v>57973</v>
      </c>
      <c r="F15" s="23"/>
    </row>
    <row r="16" spans="1:6" ht="17.5" customHeight="1" x14ac:dyDescent="0.2">
      <c r="A16" s="34">
        <v>44364</v>
      </c>
      <c r="B16" s="33" t="s">
        <v>89</v>
      </c>
      <c r="C16" s="24" t="s">
        <v>88</v>
      </c>
      <c r="D16" s="24" t="s">
        <v>87</v>
      </c>
      <c r="E16" s="32">
        <v>15000</v>
      </c>
      <c r="F16" s="23"/>
    </row>
    <row r="17" spans="1:6" x14ac:dyDescent="0.2">
      <c r="A17" s="31"/>
      <c r="B17" s="31"/>
      <c r="C17" s="31"/>
      <c r="D17" s="31"/>
      <c r="E17" s="30"/>
      <c r="F17" s="30"/>
    </row>
    <row r="18" spans="1:6" x14ac:dyDescent="0.2">
      <c r="A18" s="24"/>
      <c r="B18" s="24"/>
      <c r="C18" s="24"/>
      <c r="D18" s="29" t="s">
        <v>86</v>
      </c>
      <c r="E18" s="23"/>
      <c r="F18" s="28">
        <f>SUM(E6:E16)</f>
        <v>341697</v>
      </c>
    </row>
    <row r="19" spans="1:6" x14ac:dyDescent="0.2">
      <c r="A19" s="24"/>
      <c r="B19" s="24"/>
      <c r="C19" s="24"/>
      <c r="D19" s="24"/>
      <c r="E19" s="23"/>
      <c r="F19" s="23"/>
    </row>
    <row r="20" spans="1:6" x14ac:dyDescent="0.2">
      <c r="A20" s="27"/>
      <c r="B20" s="126" t="s">
        <v>85</v>
      </c>
      <c r="C20" s="125"/>
      <c r="D20" s="125"/>
      <c r="E20" s="125"/>
      <c r="F20" s="25">
        <f>F4-F18</f>
        <v>4336985.78</v>
      </c>
    </row>
    <row r="21" spans="1:6" x14ac:dyDescent="0.2">
      <c r="A21" s="24"/>
      <c r="B21" s="24"/>
      <c r="C21" s="24"/>
      <c r="D21" s="24"/>
      <c r="E21" s="23"/>
      <c r="F21" s="23"/>
    </row>
    <row r="22" spans="1:6" x14ac:dyDescent="0.2">
      <c r="A22" s="22"/>
      <c r="B22" s="22" t="s">
        <v>84</v>
      </c>
      <c r="C22" s="22"/>
      <c r="D22" s="22"/>
      <c r="E22" s="21"/>
      <c r="F22" s="21"/>
    </row>
    <row r="23" spans="1:6" x14ac:dyDescent="0.2">
      <c r="A23" s="22"/>
      <c r="B23" s="22" t="s">
        <v>83</v>
      </c>
      <c r="C23" s="22"/>
      <c r="D23" s="22"/>
      <c r="E23" s="21"/>
      <c r="F23" s="21"/>
    </row>
  </sheetData>
  <mergeCells count="5">
    <mergeCell ref="B1:F1"/>
    <mergeCell ref="B2:F2"/>
    <mergeCell ref="B3:F3"/>
    <mergeCell ref="B4:E4"/>
    <mergeCell ref="B20:E2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0048F-5F49-48CB-B617-D732170DEF7C}">
  <dimension ref="A1:H30"/>
  <sheetViews>
    <sheetView topLeftCell="A7" workbookViewId="0">
      <selection activeCell="E15" sqref="E15"/>
    </sheetView>
  </sheetViews>
  <sheetFormatPr baseColWidth="10" defaultColWidth="8.83203125" defaultRowHeight="15" x14ac:dyDescent="0.2"/>
  <cols>
    <col min="1" max="1" width="32.5" customWidth="1"/>
    <col min="2" max="2" width="29.83203125" customWidth="1"/>
    <col min="3" max="3" width="32" customWidth="1"/>
    <col min="4" max="4" width="18.5" customWidth="1"/>
    <col min="5" max="5" width="14.1640625" customWidth="1"/>
  </cols>
  <sheetData>
    <row r="1" spans="1:4" x14ac:dyDescent="0.2">
      <c r="A1" s="1" t="s">
        <v>0</v>
      </c>
      <c r="B1" s="1" t="s">
        <v>1</v>
      </c>
      <c r="C1" s="1" t="s">
        <v>2</v>
      </c>
    </row>
    <row r="2" spans="1:4" x14ac:dyDescent="0.2">
      <c r="A2" t="s">
        <v>106</v>
      </c>
      <c r="B2" t="s">
        <v>107</v>
      </c>
      <c r="C2" s="4">
        <v>341697</v>
      </c>
    </row>
    <row r="3" spans="1:4" x14ac:dyDescent="0.2">
      <c r="A3" t="s">
        <v>3</v>
      </c>
      <c r="B3" t="s">
        <v>4</v>
      </c>
      <c r="C3" s="10">
        <v>74197.3</v>
      </c>
    </row>
    <row r="4" spans="1:4" x14ac:dyDescent="0.2">
      <c r="A4" t="s">
        <v>3</v>
      </c>
      <c r="B4" t="s">
        <v>5</v>
      </c>
      <c r="C4" s="4">
        <v>30000</v>
      </c>
    </row>
    <row r="5" spans="1:4" x14ac:dyDescent="0.2">
      <c r="A5" t="s">
        <v>3</v>
      </c>
      <c r="B5" t="s">
        <v>43</v>
      </c>
      <c r="C5" s="38">
        <v>1000000</v>
      </c>
    </row>
    <row r="6" spans="1:4" x14ac:dyDescent="0.2">
      <c r="A6" t="s">
        <v>3</v>
      </c>
      <c r="B6" t="s">
        <v>39</v>
      </c>
      <c r="C6" s="4">
        <v>188506</v>
      </c>
    </row>
    <row r="7" spans="1:4" x14ac:dyDescent="0.2">
      <c r="A7" t="s">
        <v>8</v>
      </c>
      <c r="B7" t="s">
        <v>9</v>
      </c>
      <c r="C7" s="4">
        <v>10000</v>
      </c>
    </row>
    <row r="8" spans="1:4" x14ac:dyDescent="0.2">
      <c r="A8" t="s">
        <v>8</v>
      </c>
      <c r="B8" t="s">
        <v>10</v>
      </c>
      <c r="C8" s="4">
        <v>350000</v>
      </c>
    </row>
    <row r="9" spans="1:4" x14ac:dyDescent="0.2">
      <c r="A9" t="s">
        <v>8</v>
      </c>
      <c r="B9" t="s">
        <v>12</v>
      </c>
      <c r="C9" s="4">
        <v>44500</v>
      </c>
    </row>
    <row r="10" spans="1:4" x14ac:dyDescent="0.2">
      <c r="A10" t="s">
        <v>17</v>
      </c>
      <c r="B10" t="s">
        <v>18</v>
      </c>
      <c r="C10" s="4">
        <v>63000</v>
      </c>
    </row>
    <row r="11" spans="1:4" x14ac:dyDescent="0.2">
      <c r="A11" t="s">
        <v>17</v>
      </c>
      <c r="B11" t="s">
        <v>24</v>
      </c>
      <c r="C11" s="4">
        <v>42681</v>
      </c>
    </row>
    <row r="12" spans="1:4" x14ac:dyDescent="0.2">
      <c r="A12" t="s">
        <v>17</v>
      </c>
      <c r="B12" t="s">
        <v>32</v>
      </c>
      <c r="C12" s="4">
        <v>44020</v>
      </c>
    </row>
    <row r="13" spans="1:4" x14ac:dyDescent="0.2">
      <c r="A13" t="s">
        <v>6</v>
      </c>
      <c r="B13" s="20" t="s">
        <v>21</v>
      </c>
      <c r="C13" s="4">
        <v>48000</v>
      </c>
    </row>
    <row r="14" spans="1:4" x14ac:dyDescent="0.2">
      <c r="A14" t="s">
        <v>3</v>
      </c>
      <c r="B14" s="20" t="s">
        <v>80</v>
      </c>
      <c r="C14" s="3">
        <v>132320</v>
      </c>
    </row>
    <row r="15" spans="1:4" x14ac:dyDescent="0.2">
      <c r="A15" t="s">
        <v>3</v>
      </c>
      <c r="B15" s="20" t="s">
        <v>81</v>
      </c>
      <c r="C15" s="2">
        <v>179770.85</v>
      </c>
    </row>
    <row r="16" spans="1:4" x14ac:dyDescent="0.2">
      <c r="A16" t="s">
        <v>8</v>
      </c>
      <c r="B16" s="20" t="s">
        <v>82</v>
      </c>
      <c r="C16" s="3">
        <v>250724</v>
      </c>
      <c r="D16" s="11"/>
    </row>
    <row r="17" spans="1:8" x14ac:dyDescent="0.2">
      <c r="A17" t="s">
        <v>13</v>
      </c>
      <c r="B17" s="20" t="s">
        <v>14</v>
      </c>
      <c r="C17" s="3">
        <v>228000</v>
      </c>
      <c r="D17" s="13"/>
    </row>
    <row r="18" spans="1:8" x14ac:dyDescent="0.2">
      <c r="A18" t="s">
        <v>52</v>
      </c>
      <c r="B18" s="20" t="s">
        <v>28</v>
      </c>
      <c r="C18" s="3">
        <v>250000</v>
      </c>
    </row>
    <row r="20" spans="1:8" x14ac:dyDescent="0.2">
      <c r="A20" t="s">
        <v>3</v>
      </c>
      <c r="B20" t="s">
        <v>42</v>
      </c>
      <c r="C20" s="3">
        <v>300000</v>
      </c>
    </row>
    <row r="21" spans="1:8" x14ac:dyDescent="0.2">
      <c r="A21" t="s">
        <v>17</v>
      </c>
      <c r="B21" t="s">
        <v>19</v>
      </c>
      <c r="C21" s="3">
        <v>500000</v>
      </c>
    </row>
    <row r="22" spans="1:8" x14ac:dyDescent="0.2">
      <c r="A22" t="s">
        <v>3</v>
      </c>
      <c r="B22" t="s">
        <v>109</v>
      </c>
      <c r="C22" s="3">
        <v>110000</v>
      </c>
    </row>
    <row r="23" spans="1:8" x14ac:dyDescent="0.2">
      <c r="A23" t="s">
        <v>6</v>
      </c>
      <c r="B23" t="s">
        <v>53</v>
      </c>
      <c r="C23" s="3">
        <v>40000</v>
      </c>
      <c r="D23" s="11"/>
    </row>
    <row r="24" spans="1:8" x14ac:dyDescent="0.2">
      <c r="C24" s="3"/>
      <c r="D24" s="11"/>
    </row>
    <row r="25" spans="1:8" x14ac:dyDescent="0.2">
      <c r="B25" t="s">
        <v>7</v>
      </c>
      <c r="C25" s="3">
        <f>SUM(C2:C23)</f>
        <v>4227416.1500000004</v>
      </c>
      <c r="D25" s="11"/>
      <c r="G25" s="3"/>
      <c r="H25" s="11"/>
    </row>
    <row r="29" spans="1:8" x14ac:dyDescent="0.2">
      <c r="A29" t="s">
        <v>108</v>
      </c>
    </row>
    <row r="30" spans="1:8" x14ac:dyDescent="0.2">
      <c r="A30" t="s">
        <v>110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44600-CC5C-FA48-BD85-3A37D02066E8}">
  <dimension ref="A1:B22"/>
  <sheetViews>
    <sheetView tabSelected="1" zoomScale="150" zoomScaleNormal="150" workbookViewId="0"/>
  </sheetViews>
  <sheetFormatPr baseColWidth="10" defaultRowHeight="15" x14ac:dyDescent="0.2"/>
  <cols>
    <col min="1" max="1" width="121.6640625" customWidth="1"/>
  </cols>
  <sheetData>
    <row r="1" spans="1:2" s="45" customFormat="1" ht="287" customHeight="1" x14ac:dyDescent="0.2">
      <c r="A1" s="122" t="s">
        <v>181</v>
      </c>
    </row>
    <row r="2" spans="1:2" s="45" customFormat="1" ht="11" customHeight="1" thickBot="1" x14ac:dyDescent="0.25"/>
    <row r="3" spans="1:2" ht="18" thickBot="1" x14ac:dyDescent="0.25">
      <c r="A3" s="108" t="s">
        <v>150</v>
      </c>
      <c r="B3" s="109" t="s">
        <v>151</v>
      </c>
    </row>
    <row r="4" spans="1:2" ht="18" thickBot="1" x14ac:dyDescent="0.25">
      <c r="A4" s="110" t="s">
        <v>152</v>
      </c>
      <c r="B4" s="127" t="s">
        <v>153</v>
      </c>
    </row>
    <row r="5" spans="1:2" ht="18" thickBot="1" x14ac:dyDescent="0.25">
      <c r="A5" s="110" t="s">
        <v>154</v>
      </c>
      <c r="B5" s="128"/>
    </row>
    <row r="6" spans="1:2" ht="18" thickBot="1" x14ac:dyDescent="0.25">
      <c r="A6" s="110" t="s">
        <v>155</v>
      </c>
      <c r="B6" s="128"/>
    </row>
    <row r="7" spans="1:2" ht="17" x14ac:dyDescent="0.2">
      <c r="A7" s="111" t="s">
        <v>156</v>
      </c>
      <c r="B7" s="128"/>
    </row>
    <row r="8" spans="1:2" ht="17" x14ac:dyDescent="0.2">
      <c r="A8" s="112" t="s">
        <v>159</v>
      </c>
      <c r="B8" s="128"/>
    </row>
    <row r="9" spans="1:2" ht="17" x14ac:dyDescent="0.2">
      <c r="A9" s="112" t="s">
        <v>160</v>
      </c>
      <c r="B9" s="128"/>
    </row>
    <row r="10" spans="1:2" ht="17" x14ac:dyDescent="0.2">
      <c r="A10" s="112" t="s">
        <v>161</v>
      </c>
      <c r="B10" s="128"/>
    </row>
    <row r="11" spans="1:2" ht="17" x14ac:dyDescent="0.2">
      <c r="A11" s="112" t="s">
        <v>162</v>
      </c>
      <c r="B11" s="128"/>
    </row>
    <row r="12" spans="1:2" ht="18" thickBot="1" x14ac:dyDescent="0.25">
      <c r="A12" s="113" t="s">
        <v>163</v>
      </c>
      <c r="B12" s="128"/>
    </row>
    <row r="13" spans="1:2" ht="17" x14ac:dyDescent="0.2">
      <c r="A13" s="111" t="s">
        <v>157</v>
      </c>
      <c r="B13" s="128"/>
    </row>
    <row r="14" spans="1:2" ht="17" x14ac:dyDescent="0.2">
      <c r="A14" s="112" t="s">
        <v>176</v>
      </c>
      <c r="B14" s="128"/>
    </row>
    <row r="15" spans="1:2" ht="17" x14ac:dyDescent="0.2">
      <c r="A15" s="112" t="s">
        <v>165</v>
      </c>
      <c r="B15" s="128"/>
    </row>
    <row r="16" spans="1:2" ht="18" thickBot="1" x14ac:dyDescent="0.25">
      <c r="A16" s="113" t="s">
        <v>177</v>
      </c>
      <c r="B16" s="129"/>
    </row>
    <row r="17" spans="1:2" ht="18" thickBot="1" x14ac:dyDescent="0.25">
      <c r="A17" s="114" t="s">
        <v>180</v>
      </c>
      <c r="B17" s="141"/>
    </row>
    <row r="18" spans="1:2" ht="18" thickBot="1" x14ac:dyDescent="0.25">
      <c r="A18" s="113" t="s">
        <v>178</v>
      </c>
      <c r="B18" s="142"/>
    </row>
    <row r="19" spans="1:2" ht="37" customHeight="1" thickBot="1" x14ac:dyDescent="0.25">
      <c r="A19" s="113" t="s">
        <v>179</v>
      </c>
      <c r="B19" s="142"/>
    </row>
    <row r="20" spans="1:2" ht="16" x14ac:dyDescent="0.2">
      <c r="A20" s="106"/>
      <c r="B20" s="105"/>
    </row>
    <row r="21" spans="1:2" ht="16" x14ac:dyDescent="0.2">
      <c r="A21" s="123"/>
      <c r="B21" s="105"/>
    </row>
    <row r="22" spans="1:2" ht="16" x14ac:dyDescent="0.2">
      <c r="A22" s="123"/>
      <c r="B22" s="105"/>
    </row>
  </sheetData>
  <mergeCells count="1">
    <mergeCell ref="B4:B1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816A-685C-EF46-AEDA-F51255024629}">
  <dimension ref="A1:V63"/>
  <sheetViews>
    <sheetView zoomScale="130" zoomScaleNormal="130" workbookViewId="0">
      <selection activeCell="J29" sqref="J29"/>
    </sheetView>
  </sheetViews>
  <sheetFormatPr baseColWidth="10" defaultColWidth="8.83203125" defaultRowHeight="15" x14ac:dyDescent="0.2"/>
  <cols>
    <col min="1" max="1" width="19.1640625" style="44" customWidth="1"/>
    <col min="2" max="2" width="25.5" style="44" customWidth="1"/>
    <col min="3" max="3" width="13" style="44" customWidth="1"/>
    <col min="4" max="4" width="20.1640625" style="44" customWidth="1"/>
    <col min="5" max="11" width="6.33203125" style="81" customWidth="1"/>
    <col min="12" max="12" width="43.33203125" style="81" customWidth="1"/>
    <col min="13" max="13" width="31.5" style="44" customWidth="1"/>
    <col min="14" max="14" width="32.33203125" style="44" customWidth="1"/>
    <col min="15" max="15" width="28.5" style="44" customWidth="1"/>
    <col min="16" max="16" width="34.5" style="44" customWidth="1"/>
    <col min="17" max="17" width="28.1640625" style="44" customWidth="1"/>
    <col min="18" max="18" width="14.5" style="44" customWidth="1"/>
    <col min="19" max="19" width="64.33203125" style="44" bestFit="1" customWidth="1"/>
    <col min="20" max="16384" width="8.83203125" style="44"/>
  </cols>
  <sheetData>
    <row r="1" spans="1:22" s="81" customFormat="1" ht="64" customHeight="1" x14ac:dyDescent="0.2">
      <c r="A1" s="135" t="s">
        <v>0</v>
      </c>
      <c r="B1" s="135" t="s">
        <v>1</v>
      </c>
      <c r="C1" s="135" t="s">
        <v>2</v>
      </c>
      <c r="D1" s="133" t="s">
        <v>138</v>
      </c>
      <c r="E1" s="130" t="s">
        <v>147</v>
      </c>
      <c r="F1" s="131"/>
      <c r="G1" s="131"/>
      <c r="H1" s="131"/>
      <c r="I1" s="131"/>
      <c r="J1" s="131"/>
      <c r="K1" s="132"/>
      <c r="L1" s="135" t="s">
        <v>128</v>
      </c>
      <c r="M1" s="135" t="s">
        <v>124</v>
      </c>
      <c r="N1" s="135" t="s">
        <v>125</v>
      </c>
      <c r="O1" s="135" t="s">
        <v>126</v>
      </c>
      <c r="P1" s="139" t="s">
        <v>127</v>
      </c>
      <c r="Q1" s="137" t="s">
        <v>135</v>
      </c>
      <c r="R1" s="135" t="s">
        <v>133</v>
      </c>
      <c r="S1" s="135" t="s">
        <v>30</v>
      </c>
      <c r="T1" s="80"/>
      <c r="U1" s="80"/>
      <c r="V1" s="80"/>
    </row>
    <row r="2" spans="1:22" s="81" customFormat="1" ht="20" customHeight="1" x14ac:dyDescent="0.2">
      <c r="A2" s="136"/>
      <c r="B2" s="136"/>
      <c r="C2" s="136"/>
      <c r="D2" s="134"/>
      <c r="E2" s="88" t="s">
        <v>140</v>
      </c>
      <c r="F2" s="88" t="s">
        <v>141</v>
      </c>
      <c r="G2" s="88" t="s">
        <v>142</v>
      </c>
      <c r="H2" s="88" t="s">
        <v>143</v>
      </c>
      <c r="I2" s="88" t="s">
        <v>144</v>
      </c>
      <c r="J2" s="88" t="s">
        <v>145</v>
      </c>
      <c r="K2" s="88" t="s">
        <v>146</v>
      </c>
      <c r="L2" s="136"/>
      <c r="M2" s="136"/>
      <c r="N2" s="136"/>
      <c r="O2" s="136"/>
      <c r="P2" s="140"/>
      <c r="Q2" s="138"/>
      <c r="R2" s="136"/>
      <c r="S2" s="136"/>
      <c r="T2" s="80"/>
      <c r="U2" s="80"/>
      <c r="V2" s="80"/>
    </row>
    <row r="3" spans="1:22" x14ac:dyDescent="0.2">
      <c r="A3" s="47" t="s">
        <v>46</v>
      </c>
      <c r="B3" s="47" t="s">
        <v>47</v>
      </c>
      <c r="C3" s="48">
        <v>17918</v>
      </c>
      <c r="D3" s="47"/>
      <c r="E3" s="104"/>
      <c r="F3" s="104"/>
      <c r="G3" s="104"/>
      <c r="H3" s="104"/>
      <c r="I3" s="104"/>
      <c r="J3" s="104"/>
      <c r="K3" s="104"/>
      <c r="L3" s="89"/>
      <c r="M3" s="54"/>
      <c r="N3" s="54"/>
      <c r="O3" s="54"/>
      <c r="P3" s="62"/>
      <c r="Q3" s="61"/>
      <c r="R3" s="47"/>
      <c r="S3" s="47" t="s">
        <v>71</v>
      </c>
      <c r="T3" s="47"/>
      <c r="U3" s="47"/>
      <c r="V3" s="47"/>
    </row>
    <row r="4" spans="1:22" x14ac:dyDescent="0.2">
      <c r="A4" s="47" t="s">
        <v>15</v>
      </c>
      <c r="B4" s="47" t="s">
        <v>37</v>
      </c>
      <c r="C4" s="47"/>
      <c r="D4" s="47"/>
      <c r="E4" s="104"/>
      <c r="F4" s="104"/>
      <c r="G4" s="104"/>
      <c r="H4" s="104"/>
      <c r="I4" s="104"/>
      <c r="J4" s="104"/>
      <c r="K4" s="104"/>
      <c r="L4" s="89"/>
      <c r="M4" s="55"/>
      <c r="N4" s="55"/>
      <c r="O4" s="55"/>
      <c r="P4" s="70"/>
      <c r="Q4" s="63"/>
      <c r="R4" s="48">
        <v>68715</v>
      </c>
      <c r="S4" s="47" t="s">
        <v>38</v>
      </c>
      <c r="T4" s="47"/>
      <c r="U4" s="47"/>
      <c r="V4" s="47"/>
    </row>
    <row r="5" spans="1:22" x14ac:dyDescent="0.2">
      <c r="A5" s="47" t="s">
        <v>6</v>
      </c>
      <c r="B5" s="47" t="s">
        <v>31</v>
      </c>
      <c r="C5" s="48">
        <v>190000</v>
      </c>
      <c r="D5" s="48"/>
      <c r="E5" s="104"/>
      <c r="F5" s="104"/>
      <c r="G5" s="104"/>
      <c r="H5" s="104"/>
      <c r="I5" s="104"/>
      <c r="J5" s="104"/>
      <c r="K5" s="104"/>
      <c r="L5" s="89"/>
      <c r="M5" s="54"/>
      <c r="N5" s="54"/>
      <c r="O5" s="54"/>
      <c r="P5" s="62"/>
      <c r="Q5" s="64" t="s">
        <v>44</v>
      </c>
      <c r="R5" s="47"/>
      <c r="S5" s="47" t="s">
        <v>77</v>
      </c>
      <c r="T5" s="47"/>
      <c r="U5" s="47"/>
      <c r="V5" s="47"/>
    </row>
    <row r="6" spans="1:22" x14ac:dyDescent="0.2">
      <c r="A6" s="47" t="s">
        <v>6</v>
      </c>
      <c r="B6" s="47" t="s">
        <v>20</v>
      </c>
      <c r="C6" s="48">
        <v>143695</v>
      </c>
      <c r="D6" s="48"/>
      <c r="E6" s="104"/>
      <c r="F6" s="104"/>
      <c r="G6" s="104"/>
      <c r="H6" s="104"/>
      <c r="I6" s="104"/>
      <c r="J6" s="104"/>
      <c r="K6" s="104"/>
      <c r="L6" s="89"/>
      <c r="M6" s="54"/>
      <c r="N6" s="54"/>
      <c r="O6" s="54"/>
      <c r="P6" s="62"/>
      <c r="Q6" s="65"/>
      <c r="R6" s="47"/>
      <c r="S6" s="47" t="s">
        <v>48</v>
      </c>
      <c r="T6" s="47"/>
      <c r="U6" s="47"/>
      <c r="V6" s="47"/>
    </row>
    <row r="7" spans="1:22" x14ac:dyDescent="0.2">
      <c r="A7" s="47" t="s">
        <v>6</v>
      </c>
      <c r="B7" s="47" t="s">
        <v>54</v>
      </c>
      <c r="C7" s="48">
        <v>37500</v>
      </c>
      <c r="D7" s="48"/>
      <c r="E7" s="104"/>
      <c r="F7" s="104"/>
      <c r="G7" s="104"/>
      <c r="H7" s="104"/>
      <c r="I7" s="104"/>
      <c r="J7" s="104"/>
      <c r="K7" s="104"/>
      <c r="L7" s="89"/>
      <c r="M7" s="54"/>
      <c r="N7" s="54"/>
      <c r="O7" s="54"/>
      <c r="P7" s="62"/>
      <c r="Q7" s="66"/>
      <c r="R7" s="47"/>
      <c r="S7" s="47" t="s">
        <v>50</v>
      </c>
      <c r="T7" s="47"/>
      <c r="U7" s="47"/>
      <c r="V7" s="47"/>
    </row>
    <row r="8" spans="1:22" x14ac:dyDescent="0.2">
      <c r="A8" s="47" t="s">
        <v>6</v>
      </c>
      <c r="B8" s="47" t="s">
        <v>53</v>
      </c>
      <c r="C8" s="48">
        <v>40000</v>
      </c>
      <c r="D8" s="48"/>
      <c r="E8" s="104"/>
      <c r="F8" s="104"/>
      <c r="G8" s="104"/>
      <c r="H8" s="104"/>
      <c r="I8" s="104"/>
      <c r="J8" s="104"/>
      <c r="K8" s="104"/>
      <c r="L8" s="89"/>
      <c r="M8" s="54"/>
      <c r="N8" s="54"/>
      <c r="O8" s="54"/>
      <c r="P8" s="62"/>
      <c r="Q8" s="67" t="s">
        <v>33</v>
      </c>
      <c r="R8" s="49"/>
      <c r="S8" s="47" t="s">
        <v>55</v>
      </c>
      <c r="T8" s="47"/>
      <c r="U8" s="47"/>
      <c r="V8" s="47"/>
    </row>
    <row r="9" spans="1:22" x14ac:dyDescent="0.2">
      <c r="A9" s="47" t="s">
        <v>3</v>
      </c>
      <c r="B9" s="47" t="s">
        <v>42</v>
      </c>
      <c r="C9" s="48">
        <v>300000</v>
      </c>
      <c r="D9" s="48"/>
      <c r="E9" s="104"/>
      <c r="F9" s="104"/>
      <c r="G9" s="104"/>
      <c r="H9" s="104"/>
      <c r="I9" s="104"/>
      <c r="J9" s="104"/>
      <c r="K9" s="104"/>
      <c r="L9" s="89"/>
      <c r="M9" s="54"/>
      <c r="N9" s="54"/>
      <c r="O9" s="54"/>
      <c r="P9" s="62"/>
      <c r="Q9" s="68" t="s">
        <v>45</v>
      </c>
      <c r="R9" s="47"/>
      <c r="S9" s="47" t="s">
        <v>41</v>
      </c>
      <c r="T9" s="47"/>
      <c r="U9" s="47"/>
      <c r="V9" s="47"/>
    </row>
    <row r="10" spans="1:22" x14ac:dyDescent="0.2">
      <c r="A10" s="47" t="s">
        <v>3</v>
      </c>
      <c r="B10" s="50" t="s">
        <v>80</v>
      </c>
      <c r="C10" s="48">
        <v>132320</v>
      </c>
      <c r="D10" s="48"/>
      <c r="E10" s="104"/>
      <c r="F10" s="104"/>
      <c r="G10" s="104"/>
      <c r="H10" s="104"/>
      <c r="I10" s="104"/>
      <c r="J10" s="104"/>
      <c r="K10" s="104"/>
      <c r="L10" s="89"/>
      <c r="M10" s="54"/>
      <c r="N10" s="54"/>
      <c r="O10" s="54"/>
      <c r="P10" s="62"/>
      <c r="Q10" s="68" t="s">
        <v>45</v>
      </c>
      <c r="R10" s="47"/>
      <c r="S10" s="47" t="s">
        <v>113</v>
      </c>
      <c r="T10" s="47"/>
      <c r="U10" s="47"/>
      <c r="V10" s="47"/>
    </row>
    <row r="11" spans="1:22" x14ac:dyDescent="0.2">
      <c r="A11" s="47" t="s">
        <v>3</v>
      </c>
      <c r="B11" s="50" t="s">
        <v>81</v>
      </c>
      <c r="C11" s="51">
        <v>179770.85</v>
      </c>
      <c r="D11" s="51"/>
      <c r="E11" s="104"/>
      <c r="F11" s="104"/>
      <c r="G11" s="104"/>
      <c r="H11" s="104"/>
      <c r="I11" s="104"/>
      <c r="J11" s="104"/>
      <c r="K11" s="104"/>
      <c r="L11" s="89"/>
      <c r="M11" s="56"/>
      <c r="N11" s="56"/>
      <c r="O11" s="56"/>
      <c r="P11" s="71"/>
      <c r="Q11" s="65"/>
      <c r="R11" s="47"/>
      <c r="S11" s="47" t="s">
        <v>75</v>
      </c>
      <c r="T11" s="47"/>
      <c r="U11" s="47"/>
      <c r="V11" s="47"/>
    </row>
    <row r="12" spans="1:22" x14ac:dyDescent="0.2">
      <c r="A12" s="47" t="s">
        <v>3</v>
      </c>
      <c r="B12" s="52" t="s">
        <v>109</v>
      </c>
      <c r="C12" s="48">
        <v>116000</v>
      </c>
      <c r="D12" s="48"/>
      <c r="E12" s="104"/>
      <c r="F12" s="104"/>
      <c r="G12" s="104"/>
      <c r="H12" s="104"/>
      <c r="I12" s="104"/>
      <c r="J12" s="104"/>
      <c r="K12" s="104"/>
      <c r="L12" s="89"/>
      <c r="M12" s="54"/>
      <c r="N12" s="54"/>
      <c r="O12" s="54"/>
      <c r="P12" s="62"/>
      <c r="Q12" s="69" t="s">
        <v>35</v>
      </c>
      <c r="R12" s="53"/>
      <c r="S12" s="47" t="s">
        <v>119</v>
      </c>
      <c r="T12" s="47"/>
      <c r="U12" s="47"/>
      <c r="V12" s="47"/>
    </row>
    <row r="13" spans="1:22" x14ac:dyDescent="0.2">
      <c r="A13" s="47" t="s">
        <v>25</v>
      </c>
      <c r="B13" s="47" t="s">
        <v>26</v>
      </c>
      <c r="C13" s="48">
        <v>141061</v>
      </c>
      <c r="D13" s="48"/>
      <c r="E13" s="104"/>
      <c r="F13" s="104"/>
      <c r="G13" s="104"/>
      <c r="H13" s="104"/>
      <c r="I13" s="104"/>
      <c r="J13" s="104"/>
      <c r="K13" s="104"/>
      <c r="L13" s="89"/>
      <c r="M13" s="54"/>
      <c r="N13" s="54"/>
      <c r="O13" s="54"/>
      <c r="P13" s="62"/>
      <c r="Q13" s="65"/>
      <c r="R13" s="47"/>
      <c r="S13" s="47" t="s">
        <v>49</v>
      </c>
      <c r="T13" s="47"/>
      <c r="U13" s="47"/>
      <c r="V13" s="47"/>
    </row>
    <row r="14" spans="1:22" x14ac:dyDescent="0.2">
      <c r="A14" s="47" t="s">
        <v>8</v>
      </c>
      <c r="B14" s="47" t="s">
        <v>11</v>
      </c>
      <c r="C14" s="48">
        <v>124433</v>
      </c>
      <c r="D14" s="48"/>
      <c r="E14" s="104"/>
      <c r="F14" s="104"/>
      <c r="G14" s="104"/>
      <c r="H14" s="104"/>
      <c r="I14" s="104"/>
      <c r="J14" s="104"/>
      <c r="K14" s="104"/>
      <c r="L14" s="89"/>
      <c r="M14" s="54"/>
      <c r="N14" s="54"/>
      <c r="O14" s="54"/>
      <c r="P14" s="62"/>
      <c r="Q14" s="67" t="s">
        <v>33</v>
      </c>
      <c r="R14" s="47"/>
      <c r="S14" s="47" t="s">
        <v>51</v>
      </c>
      <c r="T14" s="47"/>
      <c r="U14" s="47"/>
      <c r="V14" s="47"/>
    </row>
    <row r="15" spans="1:22" ht="86" customHeight="1" x14ac:dyDescent="0.2">
      <c r="A15" s="47" t="s">
        <v>8</v>
      </c>
      <c r="B15" s="50" t="s">
        <v>82</v>
      </c>
      <c r="C15" s="48">
        <v>250724</v>
      </c>
      <c r="D15" s="48"/>
      <c r="E15" s="104"/>
      <c r="F15" s="104"/>
      <c r="G15" s="104"/>
      <c r="H15" s="104"/>
      <c r="I15" s="104"/>
      <c r="J15" s="104"/>
      <c r="K15" s="104"/>
      <c r="L15" s="89"/>
      <c r="M15" s="54" t="s">
        <v>129</v>
      </c>
      <c r="N15" s="54" t="s">
        <v>130</v>
      </c>
      <c r="O15" s="54" t="s">
        <v>131</v>
      </c>
      <c r="P15" s="62" t="s">
        <v>132</v>
      </c>
      <c r="Q15" s="64" t="s">
        <v>44</v>
      </c>
      <c r="R15" s="47"/>
      <c r="S15" s="47" t="s">
        <v>76</v>
      </c>
      <c r="T15" s="47"/>
      <c r="U15" s="47"/>
      <c r="V15" s="47"/>
    </row>
    <row r="16" spans="1:22" x14ac:dyDescent="0.2">
      <c r="A16" s="47" t="s">
        <v>13</v>
      </c>
      <c r="B16" s="50" t="s">
        <v>14</v>
      </c>
      <c r="C16" s="48">
        <v>228000</v>
      </c>
      <c r="D16" s="48"/>
      <c r="E16" s="104"/>
      <c r="F16" s="104"/>
      <c r="G16" s="104"/>
      <c r="H16" s="104"/>
      <c r="I16" s="104"/>
      <c r="J16" s="104"/>
      <c r="K16" s="104"/>
      <c r="L16" s="89"/>
      <c r="M16" s="54"/>
      <c r="N16" s="54"/>
      <c r="O16" s="54"/>
      <c r="P16" s="62"/>
      <c r="Q16" s="68" t="s">
        <v>45</v>
      </c>
      <c r="R16" s="47"/>
      <c r="S16" s="47" t="s">
        <v>79</v>
      </c>
      <c r="T16" s="47"/>
      <c r="U16" s="47"/>
      <c r="V16" s="47"/>
    </row>
    <row r="17" spans="1:22" x14ac:dyDescent="0.2">
      <c r="A17" s="47" t="s">
        <v>52</v>
      </c>
      <c r="B17" s="50" t="s">
        <v>28</v>
      </c>
      <c r="C17" s="48">
        <v>250000</v>
      </c>
      <c r="D17" s="48"/>
      <c r="E17" s="104"/>
      <c r="F17" s="104"/>
      <c r="G17" s="104"/>
      <c r="H17" s="104"/>
      <c r="I17" s="104"/>
      <c r="J17" s="104"/>
      <c r="K17" s="104"/>
      <c r="L17" s="89"/>
      <c r="M17" s="54"/>
      <c r="N17" s="54"/>
      <c r="O17" s="54"/>
      <c r="P17" s="62"/>
      <c r="Q17" s="65"/>
      <c r="R17" s="47"/>
      <c r="S17" s="47" t="s">
        <v>38</v>
      </c>
      <c r="T17" s="47"/>
      <c r="U17" s="47"/>
      <c r="V17" s="47"/>
    </row>
    <row r="18" spans="1:22" x14ac:dyDescent="0.2">
      <c r="A18" s="47" t="s">
        <v>17</v>
      </c>
      <c r="B18" s="47" t="s">
        <v>19</v>
      </c>
      <c r="C18" s="48">
        <v>500000</v>
      </c>
      <c r="D18" s="48"/>
      <c r="E18" s="104"/>
      <c r="F18" s="104"/>
      <c r="G18" s="104"/>
      <c r="H18" s="104"/>
      <c r="I18" s="104"/>
      <c r="J18" s="104"/>
      <c r="K18" s="104"/>
      <c r="L18" s="89"/>
      <c r="M18" s="54"/>
      <c r="N18" s="54"/>
      <c r="O18" s="54"/>
      <c r="P18" s="62"/>
      <c r="Q18" s="68" t="s">
        <v>45</v>
      </c>
      <c r="R18" s="47"/>
      <c r="S18" s="47" t="s">
        <v>78</v>
      </c>
      <c r="T18" s="47"/>
      <c r="U18" s="47"/>
      <c r="V18" s="47"/>
    </row>
    <row r="19" spans="1:22" x14ac:dyDescent="0.2">
      <c r="A19" s="47" t="s">
        <v>56</v>
      </c>
      <c r="B19" s="47" t="s">
        <v>57</v>
      </c>
      <c r="C19" s="48"/>
      <c r="D19" s="48"/>
      <c r="E19" s="104"/>
      <c r="F19" s="104"/>
      <c r="G19" s="104"/>
      <c r="H19" s="104"/>
      <c r="I19" s="104"/>
      <c r="J19" s="104"/>
      <c r="K19" s="104"/>
      <c r="L19" s="89"/>
      <c r="M19" s="54"/>
      <c r="N19" s="54"/>
      <c r="O19" s="54"/>
      <c r="P19" s="62"/>
      <c r="Q19" s="61"/>
      <c r="R19" s="48">
        <v>23882</v>
      </c>
      <c r="S19" s="47" t="s">
        <v>70</v>
      </c>
      <c r="T19" s="47"/>
      <c r="U19" s="47"/>
      <c r="V19" s="47"/>
    </row>
    <row r="20" spans="1:22" x14ac:dyDescent="0.2">
      <c r="A20" s="47" t="s">
        <v>8</v>
      </c>
      <c r="B20" s="47" t="s">
        <v>58</v>
      </c>
      <c r="C20" s="48"/>
      <c r="D20" s="48"/>
      <c r="E20" s="104"/>
      <c r="F20" s="104"/>
      <c r="G20" s="104"/>
      <c r="H20" s="104"/>
      <c r="I20" s="104"/>
      <c r="J20" s="104"/>
      <c r="K20" s="104"/>
      <c r="L20" s="89"/>
      <c r="M20" s="54"/>
      <c r="N20" s="54"/>
      <c r="O20" s="54"/>
      <c r="P20" s="62"/>
      <c r="Q20" s="61"/>
      <c r="R20" s="48">
        <v>99000</v>
      </c>
      <c r="S20" s="47" t="s">
        <v>59</v>
      </c>
      <c r="T20" s="47"/>
      <c r="U20" s="47"/>
      <c r="V20" s="47"/>
    </row>
    <row r="21" spans="1:22" x14ac:dyDescent="0.2">
      <c r="A21" s="47" t="s">
        <v>61</v>
      </c>
      <c r="B21" s="47" t="s">
        <v>60</v>
      </c>
      <c r="C21" s="48"/>
      <c r="D21" s="48"/>
      <c r="E21" s="104"/>
      <c r="F21" s="104"/>
      <c r="G21" s="104"/>
      <c r="H21" s="104"/>
      <c r="I21" s="104"/>
      <c r="J21" s="104"/>
      <c r="K21" s="104"/>
      <c r="L21" s="89"/>
      <c r="M21" s="54"/>
      <c r="N21" s="54"/>
      <c r="O21" s="54"/>
      <c r="P21" s="62"/>
      <c r="Q21" s="61"/>
      <c r="R21" s="48">
        <v>150000</v>
      </c>
      <c r="S21" s="47" t="s">
        <v>62</v>
      </c>
      <c r="T21" s="47"/>
      <c r="U21" s="47"/>
      <c r="V21" s="47"/>
    </row>
    <row r="22" spans="1:22" x14ac:dyDescent="0.2">
      <c r="A22" s="47" t="s">
        <v>61</v>
      </c>
      <c r="B22" s="47" t="s">
        <v>63</v>
      </c>
      <c r="C22" s="48"/>
      <c r="D22" s="48"/>
      <c r="E22" s="104"/>
      <c r="F22" s="104"/>
      <c r="G22" s="104"/>
      <c r="H22" s="104"/>
      <c r="I22" s="104"/>
      <c r="J22" s="104"/>
      <c r="K22" s="104"/>
      <c r="L22" s="89"/>
      <c r="M22" s="54"/>
      <c r="N22" s="54"/>
      <c r="O22" s="54"/>
      <c r="P22" s="62"/>
      <c r="Q22" s="61"/>
      <c r="R22" s="48">
        <v>350000</v>
      </c>
      <c r="S22" s="47" t="s">
        <v>69</v>
      </c>
      <c r="T22" s="47"/>
      <c r="U22" s="47"/>
      <c r="V22" s="47"/>
    </row>
    <row r="23" spans="1:22" x14ac:dyDescent="0.2">
      <c r="A23" s="47" t="s">
        <v>61</v>
      </c>
      <c r="B23" s="47" t="s">
        <v>64</v>
      </c>
      <c r="C23" s="48"/>
      <c r="D23" s="48"/>
      <c r="E23" s="104"/>
      <c r="F23" s="104"/>
      <c r="G23" s="104"/>
      <c r="H23" s="104"/>
      <c r="I23" s="104"/>
      <c r="J23" s="104"/>
      <c r="K23" s="104"/>
      <c r="L23" s="89"/>
      <c r="M23" s="54"/>
      <c r="N23" s="54"/>
      <c r="O23" s="54"/>
      <c r="P23" s="62"/>
      <c r="Q23" s="61"/>
      <c r="R23" s="48">
        <v>53933</v>
      </c>
      <c r="S23" s="47" t="s">
        <v>65</v>
      </c>
      <c r="T23" s="47"/>
      <c r="U23" s="47"/>
      <c r="V23" s="47"/>
    </row>
    <row r="24" spans="1:22" x14ac:dyDescent="0.2">
      <c r="A24" s="47" t="s">
        <v>66</v>
      </c>
      <c r="B24" s="47" t="s">
        <v>67</v>
      </c>
      <c r="C24" s="48"/>
      <c r="D24" s="48"/>
      <c r="E24" s="104"/>
      <c r="F24" s="104"/>
      <c r="G24" s="104"/>
      <c r="H24" s="104"/>
      <c r="I24" s="104"/>
      <c r="J24" s="104"/>
      <c r="K24" s="104"/>
      <c r="L24" s="89"/>
      <c r="M24" s="54"/>
      <c r="N24" s="54"/>
      <c r="O24" s="54"/>
      <c r="P24" s="62"/>
      <c r="Q24" s="61"/>
      <c r="R24" s="48">
        <v>120500</v>
      </c>
      <c r="S24" s="47" t="s">
        <v>68</v>
      </c>
      <c r="T24" s="47"/>
      <c r="U24" s="47"/>
      <c r="V24" s="47"/>
    </row>
    <row r="25" spans="1:22" x14ac:dyDescent="0.2">
      <c r="A25" s="47" t="s">
        <v>72</v>
      </c>
      <c r="B25" s="92" t="s">
        <v>73</v>
      </c>
      <c r="C25" s="93"/>
      <c r="D25" s="48"/>
      <c r="E25" s="104"/>
      <c r="F25" s="104"/>
      <c r="G25" s="104"/>
      <c r="H25" s="104"/>
      <c r="I25" s="104"/>
      <c r="J25" s="104"/>
      <c r="K25" s="104"/>
      <c r="L25" s="89"/>
      <c r="M25" s="54"/>
      <c r="N25" s="54"/>
      <c r="O25" s="54"/>
      <c r="P25" s="62"/>
      <c r="Q25" s="61"/>
      <c r="R25" s="48"/>
      <c r="S25" s="47" t="s">
        <v>74</v>
      </c>
      <c r="T25" s="47"/>
      <c r="U25" s="47"/>
      <c r="V25" s="47"/>
    </row>
    <row r="26" spans="1:22" ht="20" thickBot="1" x14ac:dyDescent="0.3">
      <c r="B26" s="103"/>
      <c r="C26" s="94"/>
      <c r="D26" s="3"/>
      <c r="E26" s="90"/>
      <c r="F26" s="90"/>
      <c r="G26" s="90"/>
      <c r="H26" s="90"/>
      <c r="I26" s="90"/>
      <c r="J26" s="90"/>
      <c r="K26" s="90"/>
      <c r="L26" s="90"/>
      <c r="M26" s="3"/>
      <c r="N26" s="3"/>
      <c r="O26" s="3"/>
      <c r="P26" s="3"/>
      <c r="Q26" s="11"/>
    </row>
    <row r="27" spans="1:22" ht="20" thickBot="1" x14ac:dyDescent="0.3">
      <c r="B27" s="45"/>
      <c r="C27" s="117" t="s">
        <v>148</v>
      </c>
      <c r="D27" s="58">
        <f>SUM(D3:D26)</f>
        <v>0</v>
      </c>
      <c r="E27" s="91"/>
      <c r="F27" s="91"/>
      <c r="G27" s="91"/>
      <c r="H27" s="91"/>
      <c r="I27" s="91"/>
      <c r="J27" s="91"/>
      <c r="K27" s="91"/>
      <c r="L27" s="91"/>
      <c r="M27" s="46"/>
      <c r="N27" s="46"/>
      <c r="O27" s="46"/>
      <c r="P27" s="46"/>
    </row>
    <row r="28" spans="1:22" ht="20" thickBot="1" x14ac:dyDescent="0.3">
      <c r="B28" s="45"/>
      <c r="C28" s="117" t="s">
        <v>122</v>
      </c>
      <c r="D28" s="58">
        <v>2236551.1800000002</v>
      </c>
      <c r="E28" s="91"/>
      <c r="F28" s="91"/>
      <c r="G28" s="91"/>
      <c r="H28" s="91"/>
      <c r="I28" s="91"/>
      <c r="J28" s="91"/>
      <c r="K28" s="91"/>
      <c r="L28" s="91"/>
      <c r="M28" s="46"/>
      <c r="N28" s="46"/>
      <c r="O28" s="46"/>
      <c r="P28" s="46"/>
    </row>
    <row r="29" spans="1:22" s="95" customFormat="1" ht="61" thickBot="1" x14ac:dyDescent="0.3">
      <c r="C29" s="118" t="s">
        <v>171</v>
      </c>
      <c r="D29" s="96">
        <f>D27+D28</f>
        <v>2236551.1800000002</v>
      </c>
      <c r="E29" s="97"/>
      <c r="F29" s="97"/>
      <c r="G29" s="97"/>
      <c r="H29" s="97"/>
      <c r="I29" s="97"/>
      <c r="J29" s="97"/>
      <c r="K29" s="97"/>
      <c r="L29" s="97"/>
      <c r="M29" s="98"/>
      <c r="N29" s="98"/>
      <c r="O29" s="98"/>
      <c r="P29" s="98"/>
      <c r="Q29" s="99"/>
    </row>
    <row r="30" spans="1:22" s="95" customFormat="1" ht="60" customHeight="1" thickBot="1" x14ac:dyDescent="0.3">
      <c r="C30" s="119" t="s">
        <v>172</v>
      </c>
      <c r="D30" s="100">
        <v>4678682.78</v>
      </c>
      <c r="E30" s="101"/>
      <c r="F30" s="101"/>
      <c r="G30" s="101"/>
      <c r="H30" s="101"/>
      <c r="I30" s="101"/>
      <c r="J30" s="101"/>
      <c r="K30" s="101"/>
      <c r="L30" s="101"/>
      <c r="M30" s="102"/>
      <c r="N30" s="102"/>
      <c r="O30" s="102"/>
      <c r="P30" s="102"/>
      <c r="Q30" s="5" t="s">
        <v>33</v>
      </c>
    </row>
    <row r="31" spans="1:22" s="95" customFormat="1" ht="41" thickBot="1" x14ac:dyDescent="0.3">
      <c r="C31" s="118" t="s">
        <v>149</v>
      </c>
      <c r="D31" s="96">
        <f>D30-D29</f>
        <v>2442131.6</v>
      </c>
      <c r="E31" s="97"/>
      <c r="F31" s="97"/>
      <c r="G31" s="97"/>
      <c r="H31" s="97"/>
      <c r="I31" s="97"/>
      <c r="J31" s="97"/>
      <c r="K31" s="97"/>
      <c r="L31" s="97"/>
      <c r="M31" s="102"/>
      <c r="N31" s="102"/>
      <c r="O31" s="102"/>
      <c r="P31" s="98"/>
      <c r="Q31" s="7" t="s">
        <v>34</v>
      </c>
    </row>
    <row r="32" spans="1:22" x14ac:dyDescent="0.2">
      <c r="M32" s="46"/>
      <c r="N32" s="46"/>
      <c r="O32" s="46"/>
      <c r="Q32" s="6" t="s">
        <v>35</v>
      </c>
    </row>
    <row r="33" spans="4:17" x14ac:dyDescent="0.2">
      <c r="D33" s="46"/>
      <c r="M33" s="46"/>
      <c r="N33" s="46"/>
      <c r="O33" s="46"/>
      <c r="Q33" s="8" t="s">
        <v>36</v>
      </c>
    </row>
    <row r="34" spans="4:17" ht="15" customHeight="1" x14ac:dyDescent="0.2">
      <c r="M34" s="46"/>
      <c r="N34" s="46"/>
      <c r="O34" s="46"/>
      <c r="Q34" s="14" t="s">
        <v>44</v>
      </c>
    </row>
    <row r="35" spans="4:17" x14ac:dyDescent="0.2">
      <c r="M35" s="46"/>
      <c r="N35" s="46"/>
      <c r="O35" s="46"/>
      <c r="Q35" s="16" t="s">
        <v>45</v>
      </c>
    </row>
    <row r="36" spans="4:17" x14ac:dyDescent="0.2">
      <c r="M36" s="46"/>
      <c r="N36" s="46"/>
      <c r="O36" s="46"/>
    </row>
    <row r="37" spans="4:17" x14ac:dyDescent="0.2">
      <c r="M37" s="46"/>
      <c r="N37" s="46"/>
      <c r="O37" s="46"/>
    </row>
    <row r="38" spans="4:17" x14ac:dyDescent="0.2">
      <c r="M38" s="46"/>
      <c r="N38" s="46"/>
      <c r="O38" s="46"/>
    </row>
    <row r="39" spans="4:17" x14ac:dyDescent="0.2">
      <c r="M39" s="46"/>
      <c r="N39" s="46"/>
      <c r="O39" s="46"/>
    </row>
    <row r="40" spans="4:17" x14ac:dyDescent="0.2">
      <c r="M40" s="46"/>
      <c r="N40" s="46"/>
      <c r="O40" s="46"/>
    </row>
    <row r="41" spans="4:17" ht="15" customHeight="1" x14ac:dyDescent="0.2">
      <c r="M41" s="46"/>
      <c r="N41" s="46"/>
      <c r="O41" s="46"/>
    </row>
    <row r="42" spans="4:17" x14ac:dyDescent="0.2">
      <c r="M42" s="46"/>
      <c r="N42" s="46"/>
      <c r="O42" s="46"/>
    </row>
    <row r="43" spans="4:17" x14ac:dyDescent="0.2">
      <c r="M43" s="46"/>
      <c r="N43" s="46"/>
      <c r="O43" s="46"/>
    </row>
    <row r="44" spans="4:17" x14ac:dyDescent="0.2">
      <c r="M44" s="46"/>
      <c r="N44" s="46"/>
      <c r="O44" s="46"/>
    </row>
    <row r="45" spans="4:17" x14ac:dyDescent="0.2">
      <c r="M45" s="46"/>
      <c r="N45" s="46"/>
      <c r="O45" s="46"/>
    </row>
    <row r="46" spans="4:17" x14ac:dyDescent="0.2">
      <c r="M46" s="46"/>
      <c r="N46" s="46"/>
      <c r="O46" s="46"/>
    </row>
    <row r="47" spans="4:17" x14ac:dyDescent="0.2">
      <c r="M47" s="46"/>
      <c r="N47" s="46"/>
      <c r="O47" s="46"/>
    </row>
    <row r="48" spans="4:17" x14ac:dyDescent="0.2">
      <c r="M48" s="46"/>
      <c r="N48" s="46"/>
      <c r="O48" s="46"/>
    </row>
    <row r="49" spans="13:15" x14ac:dyDescent="0.2">
      <c r="M49" s="46"/>
      <c r="N49" s="46"/>
      <c r="O49" s="46"/>
    </row>
    <row r="50" spans="13:15" x14ac:dyDescent="0.2">
      <c r="M50" s="46"/>
      <c r="N50" s="46"/>
      <c r="O50" s="46"/>
    </row>
    <row r="51" spans="13:15" x14ac:dyDescent="0.2">
      <c r="M51" s="46"/>
      <c r="N51" s="46"/>
      <c r="O51" s="46"/>
    </row>
    <row r="52" spans="13:15" x14ac:dyDescent="0.2">
      <c r="M52" s="46"/>
      <c r="N52" s="46"/>
      <c r="O52" s="46"/>
    </row>
    <row r="53" spans="13:15" x14ac:dyDescent="0.2">
      <c r="M53" s="46"/>
      <c r="N53" s="46"/>
      <c r="O53" s="46"/>
    </row>
    <row r="54" spans="13:15" x14ac:dyDescent="0.2">
      <c r="M54" s="46"/>
      <c r="N54" s="46"/>
      <c r="O54" s="46"/>
    </row>
    <row r="55" spans="13:15" x14ac:dyDescent="0.2">
      <c r="M55" s="46"/>
      <c r="N55" s="46"/>
      <c r="O55" s="46"/>
    </row>
    <row r="56" spans="13:15" x14ac:dyDescent="0.2">
      <c r="M56" s="46"/>
      <c r="N56" s="46"/>
      <c r="O56" s="46"/>
    </row>
    <row r="57" spans="13:15" x14ac:dyDescent="0.2">
      <c r="M57" s="46"/>
      <c r="N57" s="46"/>
      <c r="O57" s="46"/>
    </row>
    <row r="58" spans="13:15" x14ac:dyDescent="0.2">
      <c r="M58" s="46"/>
      <c r="N58" s="46"/>
      <c r="O58" s="46"/>
    </row>
    <row r="59" spans="13:15" x14ac:dyDescent="0.2">
      <c r="M59" s="46"/>
      <c r="N59" s="46"/>
      <c r="O59" s="46"/>
    </row>
    <row r="60" spans="13:15" x14ac:dyDescent="0.2">
      <c r="M60" s="46"/>
      <c r="N60" s="46"/>
      <c r="O60" s="46"/>
    </row>
    <row r="61" spans="13:15" x14ac:dyDescent="0.2">
      <c r="M61" s="46"/>
      <c r="N61" s="46"/>
      <c r="O61" s="46"/>
    </row>
    <row r="62" spans="13:15" x14ac:dyDescent="0.2">
      <c r="M62" s="46"/>
      <c r="N62" s="46"/>
      <c r="O62" s="46"/>
    </row>
    <row r="63" spans="13:15" x14ac:dyDescent="0.2">
      <c r="M63" s="46"/>
      <c r="N63" s="46"/>
      <c r="O63" s="46"/>
    </row>
  </sheetData>
  <mergeCells count="13">
    <mergeCell ref="M1:M2"/>
    <mergeCell ref="L1:L2"/>
    <mergeCell ref="S1:S2"/>
    <mergeCell ref="R1:R2"/>
    <mergeCell ref="Q1:Q2"/>
    <mergeCell ref="P1:P2"/>
    <mergeCell ref="O1:O2"/>
    <mergeCell ref="N1:N2"/>
    <mergeCell ref="E1:K1"/>
    <mergeCell ref="D1:D2"/>
    <mergeCell ref="A1:A2"/>
    <mergeCell ref="C1:C2"/>
    <mergeCell ref="B1:B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BA9C1-F79F-48F4-B717-B5D68A58A5BA}">
  <dimension ref="A1:F63"/>
  <sheetViews>
    <sheetView workbookViewId="0">
      <selection activeCell="D27" sqref="D27"/>
    </sheetView>
  </sheetViews>
  <sheetFormatPr baseColWidth="10" defaultColWidth="8.83203125" defaultRowHeight="15" x14ac:dyDescent="0.2"/>
  <cols>
    <col min="1" max="1" width="24.83203125" customWidth="1"/>
    <col min="2" max="2" width="31.83203125" customWidth="1"/>
    <col min="3" max="3" width="22.83203125" customWidth="1"/>
    <col min="4" max="4" width="25.5" customWidth="1"/>
    <col min="5" max="5" width="23.6640625" customWidth="1"/>
    <col min="6" max="6" width="42.1640625" customWidth="1"/>
  </cols>
  <sheetData>
    <row r="1" spans="1:6" x14ac:dyDescent="0.2">
      <c r="A1" s="1" t="s">
        <v>0</v>
      </c>
      <c r="B1" s="1" t="s">
        <v>1</v>
      </c>
      <c r="C1" s="1" t="s">
        <v>2</v>
      </c>
    </row>
    <row r="2" spans="1:6" x14ac:dyDescent="0.2">
      <c r="A2" t="s">
        <v>106</v>
      </c>
      <c r="B2" t="s">
        <v>107</v>
      </c>
      <c r="C2" s="4">
        <v>341697</v>
      </c>
    </row>
    <row r="3" spans="1:6" x14ac:dyDescent="0.2">
      <c r="A3" t="s">
        <v>3</v>
      </c>
      <c r="B3" t="s">
        <v>4</v>
      </c>
      <c r="C3" s="10">
        <v>74197.3</v>
      </c>
    </row>
    <row r="4" spans="1:6" x14ac:dyDescent="0.2">
      <c r="A4" t="s">
        <v>3</v>
      </c>
      <c r="B4" t="s">
        <v>5</v>
      </c>
      <c r="C4" s="4">
        <v>30000</v>
      </c>
    </row>
    <row r="5" spans="1:6" x14ac:dyDescent="0.2">
      <c r="A5" t="s">
        <v>3</v>
      </c>
      <c r="B5" t="s">
        <v>43</v>
      </c>
      <c r="C5" s="38">
        <v>1000000</v>
      </c>
      <c r="F5" t="s">
        <v>169</v>
      </c>
    </row>
    <row r="6" spans="1:6" x14ac:dyDescent="0.2">
      <c r="A6" t="s">
        <v>3</v>
      </c>
      <c r="B6" t="s">
        <v>39</v>
      </c>
      <c r="C6" s="4">
        <v>188506</v>
      </c>
      <c r="D6" t="s">
        <v>111</v>
      </c>
      <c r="E6" t="s">
        <v>112</v>
      </c>
      <c r="F6" t="s">
        <v>170</v>
      </c>
    </row>
    <row r="7" spans="1:6" x14ac:dyDescent="0.2">
      <c r="A7" t="s">
        <v>8</v>
      </c>
      <c r="B7" t="s">
        <v>9</v>
      </c>
      <c r="C7" s="4">
        <v>10000</v>
      </c>
    </row>
    <row r="8" spans="1:6" x14ac:dyDescent="0.2">
      <c r="A8" t="s">
        <v>8</v>
      </c>
      <c r="B8" t="s">
        <v>10</v>
      </c>
      <c r="C8" s="4">
        <v>350000</v>
      </c>
    </row>
    <row r="9" spans="1:6" x14ac:dyDescent="0.2">
      <c r="A9" t="s">
        <v>8</v>
      </c>
      <c r="B9" t="s">
        <v>12</v>
      </c>
      <c r="C9" s="4">
        <v>44500</v>
      </c>
    </row>
    <row r="10" spans="1:6" x14ac:dyDescent="0.2">
      <c r="A10" t="s">
        <v>17</v>
      </c>
      <c r="B10" t="s">
        <v>18</v>
      </c>
      <c r="C10" s="4">
        <v>63000</v>
      </c>
    </row>
    <row r="11" spans="1:6" x14ac:dyDescent="0.2">
      <c r="A11" t="s">
        <v>17</v>
      </c>
      <c r="B11" t="s">
        <v>24</v>
      </c>
      <c r="C11" s="4">
        <v>42681</v>
      </c>
    </row>
    <row r="12" spans="1:6" x14ac:dyDescent="0.2">
      <c r="A12" t="s">
        <v>17</v>
      </c>
      <c r="B12" t="s">
        <v>32</v>
      </c>
      <c r="C12" s="4">
        <v>44020</v>
      </c>
    </row>
    <row r="13" spans="1:6" x14ac:dyDescent="0.2">
      <c r="A13" s="26" t="s">
        <v>6</v>
      </c>
      <c r="B13" s="20" t="s">
        <v>21</v>
      </c>
      <c r="C13" s="42">
        <v>47949.88</v>
      </c>
    </row>
    <row r="16" spans="1:6" ht="21" x14ac:dyDescent="0.25">
      <c r="B16" s="120" t="s">
        <v>173</v>
      </c>
      <c r="C16" s="121">
        <f>SUM(C2:C13)</f>
        <v>2236551.1799999997</v>
      </c>
    </row>
    <row r="17" spans="1:6" x14ac:dyDescent="0.2">
      <c r="A17" s="26"/>
      <c r="B17" s="26" t="s">
        <v>27</v>
      </c>
      <c r="C17" s="3">
        <v>4678682.78</v>
      </c>
      <c r="D17" s="26"/>
      <c r="E17" s="26"/>
    </row>
    <row r="18" spans="1:6" s="26" customFormat="1" x14ac:dyDescent="0.2">
      <c r="C18" s="3"/>
    </row>
    <row r="19" spans="1:6" x14ac:dyDescent="0.2">
      <c r="A19" s="1" t="s">
        <v>0</v>
      </c>
      <c r="B19" s="1" t="s">
        <v>1</v>
      </c>
      <c r="C19" s="1" t="s">
        <v>2</v>
      </c>
      <c r="D19" s="26"/>
      <c r="E19" s="1" t="s">
        <v>29</v>
      </c>
      <c r="F19" s="1" t="s">
        <v>30</v>
      </c>
    </row>
    <row r="20" spans="1:6" x14ac:dyDescent="0.2">
      <c r="A20" s="26" t="s">
        <v>46</v>
      </c>
      <c r="B20" s="26" t="s">
        <v>47</v>
      </c>
      <c r="C20" s="3">
        <v>17918</v>
      </c>
      <c r="D20" s="11"/>
      <c r="E20" s="26"/>
      <c r="F20" s="26" t="s">
        <v>71</v>
      </c>
    </row>
    <row r="21" spans="1:6" x14ac:dyDescent="0.2">
      <c r="A21" s="26" t="s">
        <v>15</v>
      </c>
      <c r="B21" s="26" t="s">
        <v>37</v>
      </c>
      <c r="C21" s="26"/>
      <c r="D21" s="9"/>
      <c r="E21" s="3">
        <v>68715</v>
      </c>
      <c r="F21" s="26" t="s">
        <v>38</v>
      </c>
    </row>
    <row r="22" spans="1:6" x14ac:dyDescent="0.2">
      <c r="A22" s="26" t="s">
        <v>6</v>
      </c>
      <c r="B22" s="26" t="s">
        <v>31</v>
      </c>
      <c r="C22" s="3">
        <v>190000</v>
      </c>
      <c r="D22" s="15"/>
      <c r="E22" s="26"/>
      <c r="F22" s="26" t="s">
        <v>77</v>
      </c>
    </row>
    <row r="23" spans="1:6" x14ac:dyDescent="0.2">
      <c r="A23" s="26" t="s">
        <v>6</v>
      </c>
      <c r="B23" s="26" t="s">
        <v>20</v>
      </c>
      <c r="C23" s="3">
        <v>143695</v>
      </c>
      <c r="D23" s="26"/>
      <c r="E23" s="26"/>
      <c r="F23" s="26" t="s">
        <v>48</v>
      </c>
    </row>
    <row r="24" spans="1:6" x14ac:dyDescent="0.2">
      <c r="A24" s="26" t="s">
        <v>6</v>
      </c>
      <c r="B24" s="26" t="s">
        <v>54</v>
      </c>
      <c r="C24" s="3">
        <v>37500</v>
      </c>
      <c r="D24" s="19"/>
      <c r="E24" s="26"/>
      <c r="F24" s="26" t="s">
        <v>50</v>
      </c>
    </row>
    <row r="25" spans="1:6" x14ac:dyDescent="0.2">
      <c r="A25" s="26" t="s">
        <v>6</v>
      </c>
      <c r="B25" s="26" t="s">
        <v>53</v>
      </c>
      <c r="C25" s="3">
        <v>40000</v>
      </c>
      <c r="D25" s="12"/>
      <c r="E25" s="18"/>
      <c r="F25" s="26" t="s">
        <v>55</v>
      </c>
    </row>
    <row r="26" spans="1:6" x14ac:dyDescent="0.2">
      <c r="A26" s="26" t="s">
        <v>3</v>
      </c>
      <c r="B26" s="26" t="s">
        <v>42</v>
      </c>
      <c r="C26" s="3">
        <v>300000</v>
      </c>
      <c r="D26" s="16"/>
      <c r="E26" s="26"/>
      <c r="F26" s="26" t="s">
        <v>41</v>
      </c>
    </row>
    <row r="27" spans="1:6" x14ac:dyDescent="0.2">
      <c r="A27" s="26" t="s">
        <v>3</v>
      </c>
      <c r="B27" s="20" t="s">
        <v>80</v>
      </c>
      <c r="C27" s="3">
        <v>132320</v>
      </c>
      <c r="D27" s="16"/>
      <c r="E27" s="26"/>
      <c r="F27" s="26" t="s">
        <v>113</v>
      </c>
    </row>
    <row r="28" spans="1:6" x14ac:dyDescent="0.2">
      <c r="A28" s="26" t="s">
        <v>3</v>
      </c>
      <c r="B28" s="20" t="s">
        <v>81</v>
      </c>
      <c r="C28" s="2">
        <v>179770.85</v>
      </c>
      <c r="D28" s="26"/>
      <c r="E28" s="26"/>
      <c r="F28" s="26" t="s">
        <v>75</v>
      </c>
    </row>
    <row r="29" spans="1:6" x14ac:dyDescent="0.2">
      <c r="A29" s="26" t="s">
        <v>3</v>
      </c>
      <c r="B29" s="41" t="s">
        <v>109</v>
      </c>
      <c r="C29" s="3">
        <v>116000</v>
      </c>
      <c r="D29" s="6"/>
      <c r="E29" s="40"/>
      <c r="F29" s="26" t="s">
        <v>119</v>
      </c>
    </row>
    <row r="30" spans="1:6" x14ac:dyDescent="0.2">
      <c r="A30" s="26" t="s">
        <v>25</v>
      </c>
      <c r="B30" s="26" t="s">
        <v>26</v>
      </c>
      <c r="C30" s="3">
        <v>141061</v>
      </c>
      <c r="D30" s="26"/>
      <c r="E30" s="26"/>
      <c r="F30" s="26" t="s">
        <v>49</v>
      </c>
    </row>
    <row r="31" spans="1:6" x14ac:dyDescent="0.2">
      <c r="A31" s="26" t="s">
        <v>8</v>
      </c>
      <c r="B31" s="26" t="s">
        <v>11</v>
      </c>
      <c r="C31" s="3">
        <v>124433</v>
      </c>
      <c r="D31" s="5"/>
      <c r="E31" s="26"/>
      <c r="F31" s="26" t="s">
        <v>51</v>
      </c>
    </row>
    <row r="32" spans="1:6" x14ac:dyDescent="0.2">
      <c r="A32" s="26" t="s">
        <v>8</v>
      </c>
      <c r="B32" s="20" t="s">
        <v>82</v>
      </c>
      <c r="C32" s="3">
        <v>250724</v>
      </c>
      <c r="D32" s="15"/>
      <c r="E32" s="26"/>
      <c r="F32" s="26" t="s">
        <v>76</v>
      </c>
    </row>
    <row r="33" spans="1:6" x14ac:dyDescent="0.2">
      <c r="A33" s="26" t="s">
        <v>13</v>
      </c>
      <c r="B33" s="20" t="s">
        <v>14</v>
      </c>
      <c r="C33" s="3">
        <v>228000</v>
      </c>
      <c r="D33" s="39"/>
      <c r="E33" s="26"/>
      <c r="F33" s="26" t="s">
        <v>79</v>
      </c>
    </row>
    <row r="34" spans="1:6" x14ac:dyDescent="0.2">
      <c r="A34" s="26" t="s">
        <v>52</v>
      </c>
      <c r="B34" s="20" t="s">
        <v>28</v>
      </c>
      <c r="C34" s="3">
        <v>250000</v>
      </c>
      <c r="D34" s="26"/>
      <c r="E34" s="26"/>
      <c r="F34" s="26" t="s">
        <v>38</v>
      </c>
    </row>
    <row r="35" spans="1:6" x14ac:dyDescent="0.2">
      <c r="A35" s="26" t="s">
        <v>17</v>
      </c>
      <c r="B35" s="26" t="s">
        <v>19</v>
      </c>
      <c r="C35" s="3">
        <v>500000</v>
      </c>
      <c r="D35" s="17"/>
      <c r="E35" s="26"/>
      <c r="F35" s="26" t="s">
        <v>78</v>
      </c>
    </row>
    <row r="36" spans="1:6" x14ac:dyDescent="0.2">
      <c r="A36" s="26" t="s">
        <v>56</v>
      </c>
      <c r="B36" s="26" t="s">
        <v>57</v>
      </c>
      <c r="C36" s="3"/>
      <c r="D36" s="11"/>
      <c r="E36" s="3">
        <v>23882</v>
      </c>
      <c r="F36" s="26" t="s">
        <v>70</v>
      </c>
    </row>
    <row r="37" spans="1:6" x14ac:dyDescent="0.2">
      <c r="A37" s="26" t="s">
        <v>8</v>
      </c>
      <c r="B37" s="26" t="s">
        <v>58</v>
      </c>
      <c r="C37" s="3"/>
      <c r="D37" s="11"/>
      <c r="E37" s="3">
        <v>99000</v>
      </c>
      <c r="F37" s="26" t="s">
        <v>59</v>
      </c>
    </row>
    <row r="38" spans="1:6" x14ac:dyDescent="0.2">
      <c r="A38" s="26" t="s">
        <v>61</v>
      </c>
      <c r="B38" s="26" t="s">
        <v>60</v>
      </c>
      <c r="C38" s="3"/>
      <c r="D38" s="11"/>
      <c r="E38" s="3">
        <v>150000</v>
      </c>
      <c r="F38" s="26" t="s">
        <v>62</v>
      </c>
    </row>
    <row r="39" spans="1:6" x14ac:dyDescent="0.2">
      <c r="A39" s="26" t="s">
        <v>61</v>
      </c>
      <c r="B39" s="26" t="s">
        <v>63</v>
      </c>
      <c r="C39" s="3"/>
      <c r="D39" s="11"/>
      <c r="E39" s="3">
        <v>350000</v>
      </c>
      <c r="F39" s="26" t="s">
        <v>69</v>
      </c>
    </row>
    <row r="40" spans="1:6" x14ac:dyDescent="0.2">
      <c r="A40" s="26" t="s">
        <v>61</v>
      </c>
      <c r="B40" s="26" t="s">
        <v>64</v>
      </c>
      <c r="C40" s="3"/>
      <c r="D40" s="11"/>
      <c r="E40" s="3">
        <v>53933</v>
      </c>
      <c r="F40" s="26" t="s">
        <v>65</v>
      </c>
    </row>
    <row r="41" spans="1:6" x14ac:dyDescent="0.2">
      <c r="A41" s="26" t="s">
        <v>66</v>
      </c>
      <c r="B41" s="26" t="s">
        <v>67</v>
      </c>
      <c r="C41" s="3"/>
      <c r="D41" s="11"/>
      <c r="E41" s="3">
        <v>120500</v>
      </c>
      <c r="F41" s="26" t="s">
        <v>68</v>
      </c>
    </row>
    <row r="42" spans="1:6" x14ac:dyDescent="0.2">
      <c r="A42" s="26" t="s">
        <v>72</v>
      </c>
      <c r="B42" s="26" t="s">
        <v>73</v>
      </c>
      <c r="C42" s="3"/>
      <c r="D42" s="11"/>
      <c r="E42" s="3"/>
      <c r="F42" s="26" t="s">
        <v>74</v>
      </c>
    </row>
    <row r="43" spans="1:6" x14ac:dyDescent="0.2">
      <c r="A43" s="26"/>
      <c r="B43" s="26"/>
      <c r="C43" s="3"/>
      <c r="D43" s="11"/>
      <c r="E43" s="26"/>
      <c r="F43" s="26"/>
    </row>
    <row r="44" spans="1:6" x14ac:dyDescent="0.2">
      <c r="A44" s="26"/>
      <c r="B44" s="26"/>
      <c r="C44" s="2"/>
      <c r="D44" s="26"/>
      <c r="E44" s="26"/>
      <c r="F44" s="26"/>
    </row>
    <row r="45" spans="1:6" x14ac:dyDescent="0.2">
      <c r="A45" s="26"/>
      <c r="B45" s="26" t="s">
        <v>7</v>
      </c>
      <c r="C45" s="2">
        <f>SUM(C20:C43)</f>
        <v>2651421.85</v>
      </c>
      <c r="D45" s="26"/>
      <c r="E45" s="26"/>
      <c r="F45" s="26"/>
    </row>
    <row r="46" spans="1:6" x14ac:dyDescent="0.2">
      <c r="A46" s="26"/>
      <c r="B46" s="26"/>
      <c r="C46" s="2">
        <f>C45-C16</f>
        <v>414870.67000000039</v>
      </c>
      <c r="D46" s="26"/>
      <c r="E46" s="26"/>
      <c r="F46" s="26"/>
    </row>
    <row r="47" spans="1:6" x14ac:dyDescent="0.2">
      <c r="F47" s="26"/>
    </row>
    <row r="48" spans="1:6" x14ac:dyDescent="0.2">
      <c r="A48" s="26"/>
      <c r="B48" s="26"/>
      <c r="C48" s="26"/>
      <c r="D48" s="26"/>
      <c r="E48" s="26"/>
      <c r="F48" s="26"/>
    </row>
    <row r="49" spans="1:6" x14ac:dyDescent="0.2">
      <c r="A49" s="26"/>
      <c r="B49" s="5" t="s">
        <v>33</v>
      </c>
      <c r="C49" s="26"/>
      <c r="D49" s="26"/>
      <c r="E49" s="26"/>
      <c r="F49" s="26"/>
    </row>
    <row r="50" spans="1:6" x14ac:dyDescent="0.2">
      <c r="A50" s="26"/>
      <c r="B50" s="7" t="s">
        <v>34</v>
      </c>
      <c r="C50" s="26"/>
      <c r="D50" s="26"/>
      <c r="E50" s="26"/>
      <c r="F50" s="26"/>
    </row>
    <row r="51" spans="1:6" x14ac:dyDescent="0.2">
      <c r="A51" s="26"/>
      <c r="B51" s="6" t="s">
        <v>35</v>
      </c>
      <c r="C51" s="26"/>
      <c r="D51" s="26"/>
      <c r="E51" s="26"/>
      <c r="F51" s="26"/>
    </row>
    <row r="52" spans="1:6" x14ac:dyDescent="0.2">
      <c r="A52" s="26"/>
      <c r="B52" s="8" t="s">
        <v>36</v>
      </c>
      <c r="C52" s="26"/>
      <c r="D52" s="26"/>
      <c r="E52" s="26"/>
      <c r="F52" s="26"/>
    </row>
    <row r="53" spans="1:6" x14ac:dyDescent="0.2">
      <c r="A53" s="26"/>
      <c r="B53" s="14" t="s">
        <v>44</v>
      </c>
      <c r="C53" s="26"/>
      <c r="D53" s="26"/>
      <c r="E53" s="26"/>
      <c r="F53" s="26"/>
    </row>
    <row r="54" spans="1:6" x14ac:dyDescent="0.2">
      <c r="A54" s="26"/>
      <c r="B54" s="16" t="s">
        <v>45</v>
      </c>
      <c r="C54" s="26"/>
      <c r="D54" s="26"/>
      <c r="E54" s="26"/>
      <c r="F54" s="26"/>
    </row>
    <row r="58" spans="1:6" x14ac:dyDescent="0.2">
      <c r="A58" s="1" t="s">
        <v>0</v>
      </c>
      <c r="B58" s="1" t="s">
        <v>1</v>
      </c>
      <c r="C58" s="1" t="s">
        <v>2</v>
      </c>
      <c r="D58" s="1" t="s">
        <v>114</v>
      </c>
    </row>
    <row r="59" spans="1:6" x14ac:dyDescent="0.2">
      <c r="A59" t="s">
        <v>6</v>
      </c>
      <c r="B59" t="s">
        <v>115</v>
      </c>
      <c r="C59" s="2">
        <v>44891.92</v>
      </c>
      <c r="D59" t="s">
        <v>116</v>
      </c>
    </row>
    <row r="60" spans="1:6" x14ac:dyDescent="0.2">
      <c r="A60" s="26" t="s">
        <v>15</v>
      </c>
      <c r="B60" s="26" t="s">
        <v>16</v>
      </c>
      <c r="C60" s="3">
        <v>21000</v>
      </c>
      <c r="D60" s="26" t="s">
        <v>40</v>
      </c>
      <c r="E60" s="43"/>
      <c r="F60" s="26"/>
    </row>
    <row r="61" spans="1:6" x14ac:dyDescent="0.2">
      <c r="A61" s="26" t="s">
        <v>6</v>
      </c>
      <c r="B61" s="26" t="s">
        <v>22</v>
      </c>
      <c r="C61" s="3">
        <v>12500</v>
      </c>
      <c r="D61" s="26" t="s">
        <v>40</v>
      </c>
      <c r="E61" s="43"/>
      <c r="F61" s="26"/>
    </row>
    <row r="62" spans="1:6" x14ac:dyDescent="0.2">
      <c r="A62" t="s">
        <v>117</v>
      </c>
      <c r="B62" t="s">
        <v>118</v>
      </c>
      <c r="C62" s="3">
        <v>44510</v>
      </c>
      <c r="D62" t="s">
        <v>116</v>
      </c>
    </row>
    <row r="63" spans="1:6" x14ac:dyDescent="0.2">
      <c r="A63" t="s">
        <v>6</v>
      </c>
      <c r="B63" t="s">
        <v>23</v>
      </c>
      <c r="C63" s="43">
        <v>10004</v>
      </c>
      <c r="D63" t="s">
        <v>120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FEC2D-C23E-5745-B761-BD4CCDAB762B}">
  <dimension ref="A1:B23"/>
  <sheetViews>
    <sheetView zoomScale="150" zoomScaleNormal="150" workbookViewId="0">
      <selection activeCell="H7" sqref="H7"/>
    </sheetView>
  </sheetViews>
  <sheetFormatPr baseColWidth="10" defaultRowHeight="15" x14ac:dyDescent="0.2"/>
  <cols>
    <col min="1" max="1" width="121.6640625" style="87" customWidth="1"/>
    <col min="2" max="16384" width="10.83203125" style="87"/>
  </cols>
  <sheetData>
    <row r="1" spans="1:2" ht="332" customHeight="1" x14ac:dyDescent="0.2">
      <c r="A1" s="122" t="s">
        <v>175</v>
      </c>
    </row>
    <row r="3" spans="1:2" ht="16" thickBot="1" x14ac:dyDescent="0.25"/>
    <row r="4" spans="1:2" ht="18" thickBot="1" x14ac:dyDescent="0.25">
      <c r="A4" s="108" t="s">
        <v>150</v>
      </c>
      <c r="B4" s="109" t="s">
        <v>151</v>
      </c>
    </row>
    <row r="5" spans="1:2" ht="18" thickBot="1" x14ac:dyDescent="0.25">
      <c r="A5" s="110" t="s">
        <v>152</v>
      </c>
      <c r="B5" s="127" t="s">
        <v>153</v>
      </c>
    </row>
    <row r="6" spans="1:2" ht="18" thickBot="1" x14ac:dyDescent="0.25">
      <c r="A6" s="110" t="s">
        <v>154</v>
      </c>
      <c r="B6" s="128"/>
    </row>
    <row r="7" spans="1:2" ht="18" thickBot="1" x14ac:dyDescent="0.25">
      <c r="A7" s="110" t="s">
        <v>155</v>
      </c>
      <c r="B7" s="128"/>
    </row>
    <row r="8" spans="1:2" ht="17" x14ac:dyDescent="0.2">
      <c r="A8" s="111" t="s">
        <v>156</v>
      </c>
      <c r="B8" s="128"/>
    </row>
    <row r="9" spans="1:2" ht="17" x14ac:dyDescent="0.2">
      <c r="A9" s="112" t="s">
        <v>159</v>
      </c>
      <c r="B9" s="128"/>
    </row>
    <row r="10" spans="1:2" ht="17" x14ac:dyDescent="0.2">
      <c r="A10" s="112" t="s">
        <v>160</v>
      </c>
      <c r="B10" s="128"/>
    </row>
    <row r="11" spans="1:2" ht="17" x14ac:dyDescent="0.2">
      <c r="A11" s="112" t="s">
        <v>161</v>
      </c>
      <c r="B11" s="128"/>
    </row>
    <row r="12" spans="1:2" ht="17" x14ac:dyDescent="0.2">
      <c r="A12" s="112" t="s">
        <v>162</v>
      </c>
      <c r="B12" s="128"/>
    </row>
    <row r="13" spans="1:2" ht="18" thickBot="1" x14ac:dyDescent="0.25">
      <c r="A13" s="113" t="s">
        <v>163</v>
      </c>
      <c r="B13" s="128"/>
    </row>
    <row r="14" spans="1:2" ht="17" x14ac:dyDescent="0.2">
      <c r="A14" s="111" t="s">
        <v>157</v>
      </c>
      <c r="B14" s="128"/>
    </row>
    <row r="15" spans="1:2" ht="17" x14ac:dyDescent="0.2">
      <c r="A15" s="112" t="s">
        <v>164</v>
      </c>
      <c r="B15" s="128"/>
    </row>
    <row r="16" spans="1:2" ht="17" x14ac:dyDescent="0.2">
      <c r="A16" s="112" t="s">
        <v>165</v>
      </c>
      <c r="B16" s="128"/>
    </row>
    <row r="17" spans="1:2" ht="18" thickBot="1" x14ac:dyDescent="0.25">
      <c r="A17" s="113" t="s">
        <v>166</v>
      </c>
      <c r="B17" s="129"/>
    </row>
    <row r="18" spans="1:2" ht="18" thickBot="1" x14ac:dyDescent="0.25">
      <c r="A18" s="114" t="s">
        <v>139</v>
      </c>
      <c r="B18" s="115" t="s">
        <v>174</v>
      </c>
    </row>
    <row r="19" spans="1:2" ht="18" thickBot="1" x14ac:dyDescent="0.25">
      <c r="A19" s="113" t="s">
        <v>167</v>
      </c>
      <c r="B19" s="116" t="s">
        <v>158</v>
      </c>
    </row>
    <row r="20" spans="1:2" ht="35" thickBot="1" x14ac:dyDescent="0.25">
      <c r="A20" s="113" t="s">
        <v>168</v>
      </c>
      <c r="B20" s="116" t="s">
        <v>158</v>
      </c>
    </row>
    <row r="21" spans="1:2" ht="16" x14ac:dyDescent="0.2">
      <c r="A21" s="106"/>
      <c r="B21" s="105"/>
    </row>
    <row r="22" spans="1:2" ht="16" x14ac:dyDescent="0.2">
      <c r="A22" s="107"/>
      <c r="B22" s="105"/>
    </row>
    <row r="23" spans="1:2" ht="16" x14ac:dyDescent="0.2">
      <c r="A23" s="107"/>
      <c r="B23" s="105"/>
    </row>
  </sheetData>
  <mergeCells count="1">
    <mergeCell ref="B5:B1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AF5F-2927-E94B-AB80-22D21951AE58}">
  <dimension ref="A1:H37"/>
  <sheetViews>
    <sheetView zoomScale="110" zoomScaleNormal="110" workbookViewId="0">
      <selection activeCell="F32" sqref="F32"/>
    </sheetView>
  </sheetViews>
  <sheetFormatPr baseColWidth="10" defaultColWidth="8.83203125" defaultRowHeight="15" x14ac:dyDescent="0.2"/>
  <cols>
    <col min="1" max="1" width="24.83203125" style="44" customWidth="1"/>
    <col min="2" max="2" width="31.83203125" style="44" customWidth="1"/>
    <col min="3" max="4" width="18.33203125" style="44" customWidth="1"/>
    <col min="5" max="5" width="14" style="44" customWidth="1"/>
    <col min="6" max="6" width="26.6640625" style="44" bestFit="1" customWidth="1"/>
    <col min="7" max="7" width="17.33203125" style="44" customWidth="1"/>
    <col min="8" max="8" width="64.5" style="44" bestFit="1" customWidth="1"/>
    <col min="9" max="16384" width="8.83203125" style="44"/>
  </cols>
  <sheetData>
    <row r="1" spans="1:8" ht="32" x14ac:dyDescent="0.2">
      <c r="A1" s="84" t="s">
        <v>0</v>
      </c>
      <c r="B1" s="84" t="s">
        <v>1</v>
      </c>
      <c r="C1" s="84" t="s">
        <v>2</v>
      </c>
      <c r="D1" s="79" t="s">
        <v>136</v>
      </c>
      <c r="E1" s="85" t="s">
        <v>137</v>
      </c>
      <c r="F1" s="86" t="s">
        <v>135</v>
      </c>
      <c r="G1" s="84" t="s">
        <v>133</v>
      </c>
      <c r="H1" s="84" t="s">
        <v>30</v>
      </c>
    </row>
    <row r="2" spans="1:8" x14ac:dyDescent="0.2">
      <c r="A2" s="47" t="s">
        <v>46</v>
      </c>
      <c r="B2" s="47" t="s">
        <v>47</v>
      </c>
      <c r="C2" s="48">
        <v>17918</v>
      </c>
      <c r="D2" s="48"/>
      <c r="E2" s="82"/>
      <c r="F2" s="61"/>
      <c r="G2" s="47"/>
      <c r="H2" s="47" t="s">
        <v>71</v>
      </c>
    </row>
    <row r="3" spans="1:8" x14ac:dyDescent="0.2">
      <c r="A3" s="47" t="s">
        <v>15</v>
      </c>
      <c r="B3" s="47" t="s">
        <v>37</v>
      </c>
      <c r="C3" s="47"/>
      <c r="D3" s="47"/>
      <c r="E3" s="65"/>
      <c r="F3" s="63"/>
      <c r="G3" s="48">
        <v>68715</v>
      </c>
      <c r="H3" s="47" t="s">
        <v>38</v>
      </c>
    </row>
    <row r="4" spans="1:8" x14ac:dyDescent="0.2">
      <c r="A4" s="47" t="s">
        <v>6</v>
      </c>
      <c r="B4" s="47" t="s">
        <v>31</v>
      </c>
      <c r="C4" s="48">
        <v>190000</v>
      </c>
      <c r="D4" s="48"/>
      <c r="E4" s="82"/>
      <c r="F4" s="64" t="s">
        <v>44</v>
      </c>
      <c r="G4" s="47"/>
      <c r="H4" s="47" t="s">
        <v>77</v>
      </c>
    </row>
    <row r="5" spans="1:8" x14ac:dyDescent="0.2">
      <c r="A5" s="47" t="s">
        <v>6</v>
      </c>
      <c r="B5" s="47" t="s">
        <v>20</v>
      </c>
      <c r="C5" s="48">
        <v>143695</v>
      </c>
      <c r="D5" s="48"/>
      <c r="E5" s="82"/>
      <c r="F5" s="65"/>
      <c r="G5" s="47"/>
      <c r="H5" s="47" t="s">
        <v>48</v>
      </c>
    </row>
    <row r="6" spans="1:8" x14ac:dyDescent="0.2">
      <c r="A6" s="47" t="s">
        <v>6</v>
      </c>
      <c r="B6" s="47" t="s">
        <v>54</v>
      </c>
      <c r="C6" s="48">
        <v>37500</v>
      </c>
      <c r="D6" s="48"/>
      <c r="E6" s="82"/>
      <c r="F6" s="66"/>
      <c r="G6" s="47"/>
      <c r="H6" s="47" t="s">
        <v>50</v>
      </c>
    </row>
    <row r="7" spans="1:8" x14ac:dyDescent="0.2">
      <c r="A7" s="47" t="s">
        <v>6</v>
      </c>
      <c r="B7" s="47" t="s">
        <v>53</v>
      </c>
      <c r="C7" s="48">
        <v>40000</v>
      </c>
      <c r="D7" s="48"/>
      <c r="E7" s="82"/>
      <c r="F7" s="67" t="s">
        <v>33</v>
      </c>
      <c r="G7" s="49"/>
      <c r="H7" s="47" t="s">
        <v>55</v>
      </c>
    </row>
    <row r="8" spans="1:8" x14ac:dyDescent="0.2">
      <c r="A8" s="47" t="s">
        <v>3</v>
      </c>
      <c r="B8" s="47" t="s">
        <v>42</v>
      </c>
      <c r="C8" s="48">
        <v>300000</v>
      </c>
      <c r="D8" s="48"/>
      <c r="E8" s="82"/>
      <c r="F8" s="68" t="s">
        <v>45</v>
      </c>
      <c r="G8" s="47"/>
      <c r="H8" s="47" t="s">
        <v>41</v>
      </c>
    </row>
    <row r="9" spans="1:8" x14ac:dyDescent="0.2">
      <c r="A9" s="47" t="s">
        <v>3</v>
      </c>
      <c r="B9" s="50" t="s">
        <v>80</v>
      </c>
      <c r="C9" s="48">
        <v>132320</v>
      </c>
      <c r="D9" s="48"/>
      <c r="E9" s="82"/>
      <c r="F9" s="68" t="s">
        <v>45</v>
      </c>
      <c r="G9" s="47"/>
      <c r="H9" s="47" t="s">
        <v>113</v>
      </c>
    </row>
    <row r="10" spans="1:8" x14ac:dyDescent="0.2">
      <c r="A10" s="47" t="s">
        <v>3</v>
      </c>
      <c r="B10" s="50" t="s">
        <v>81</v>
      </c>
      <c r="C10" s="51">
        <v>179770.85</v>
      </c>
      <c r="D10" s="51"/>
      <c r="E10" s="83"/>
      <c r="F10" s="65"/>
      <c r="G10" s="47"/>
      <c r="H10" s="47" t="s">
        <v>75</v>
      </c>
    </row>
    <row r="11" spans="1:8" x14ac:dyDescent="0.2">
      <c r="A11" s="47" t="s">
        <v>3</v>
      </c>
      <c r="B11" s="52" t="s">
        <v>109</v>
      </c>
      <c r="C11" s="48">
        <v>116000</v>
      </c>
      <c r="D11" s="48"/>
      <c r="E11" s="82"/>
      <c r="F11" s="69" t="s">
        <v>35</v>
      </c>
      <c r="G11" s="53"/>
      <c r="H11" s="47" t="s">
        <v>119</v>
      </c>
    </row>
    <row r="12" spans="1:8" x14ac:dyDescent="0.2">
      <c r="A12" s="47" t="s">
        <v>25</v>
      </c>
      <c r="B12" s="47" t="s">
        <v>26</v>
      </c>
      <c r="C12" s="48">
        <v>141061</v>
      </c>
      <c r="D12" s="48"/>
      <c r="E12" s="82"/>
      <c r="F12" s="65"/>
      <c r="G12" s="47"/>
      <c r="H12" s="47" t="s">
        <v>49</v>
      </c>
    </row>
    <row r="13" spans="1:8" x14ac:dyDescent="0.2">
      <c r="A13" s="47" t="s">
        <v>8</v>
      </c>
      <c r="B13" s="47" t="s">
        <v>11</v>
      </c>
      <c r="C13" s="48">
        <v>124433</v>
      </c>
      <c r="D13" s="48"/>
      <c r="E13" s="82"/>
      <c r="F13" s="67" t="s">
        <v>33</v>
      </c>
      <c r="G13" s="47"/>
      <c r="H13" s="47" t="s">
        <v>51</v>
      </c>
    </row>
    <row r="14" spans="1:8" x14ac:dyDescent="0.2">
      <c r="A14" s="47" t="s">
        <v>8</v>
      </c>
      <c r="B14" s="50" t="s">
        <v>82</v>
      </c>
      <c r="C14" s="48">
        <v>250724</v>
      </c>
      <c r="D14" s="48"/>
      <c r="E14" s="82"/>
      <c r="F14" s="64" t="s">
        <v>44</v>
      </c>
      <c r="G14" s="47"/>
      <c r="H14" s="47" t="s">
        <v>76</v>
      </c>
    </row>
    <row r="15" spans="1:8" x14ac:dyDescent="0.2">
      <c r="A15" s="47" t="s">
        <v>13</v>
      </c>
      <c r="B15" s="50" t="s">
        <v>14</v>
      </c>
      <c r="C15" s="48">
        <v>228000</v>
      </c>
      <c r="D15" s="48"/>
      <c r="E15" s="82"/>
      <c r="F15" s="68" t="s">
        <v>45</v>
      </c>
      <c r="G15" s="47"/>
      <c r="H15" s="47" t="s">
        <v>79</v>
      </c>
    </row>
    <row r="16" spans="1:8" x14ac:dyDescent="0.2">
      <c r="A16" s="47" t="s">
        <v>52</v>
      </c>
      <c r="B16" s="50" t="s">
        <v>28</v>
      </c>
      <c r="C16" s="48">
        <v>250000</v>
      </c>
      <c r="D16" s="48"/>
      <c r="E16" s="82"/>
      <c r="F16" s="65"/>
      <c r="G16" s="47"/>
      <c r="H16" s="47" t="s">
        <v>38</v>
      </c>
    </row>
    <row r="17" spans="1:8" x14ac:dyDescent="0.2">
      <c r="A17" s="47" t="s">
        <v>17</v>
      </c>
      <c r="B17" s="47" t="s">
        <v>19</v>
      </c>
      <c r="C17" s="48">
        <v>500000</v>
      </c>
      <c r="D17" s="48"/>
      <c r="E17" s="82"/>
      <c r="F17" s="68" t="s">
        <v>45</v>
      </c>
      <c r="G17" s="47"/>
      <c r="H17" s="47" t="s">
        <v>78</v>
      </c>
    </row>
    <row r="18" spans="1:8" x14ac:dyDescent="0.2">
      <c r="A18" s="47" t="s">
        <v>56</v>
      </c>
      <c r="B18" s="47" t="s">
        <v>57</v>
      </c>
      <c r="C18" s="48"/>
      <c r="D18" s="48"/>
      <c r="E18" s="82"/>
      <c r="F18" s="61"/>
      <c r="G18" s="48">
        <v>23882</v>
      </c>
      <c r="H18" s="47" t="s">
        <v>70</v>
      </c>
    </row>
    <row r="19" spans="1:8" x14ac:dyDescent="0.2">
      <c r="A19" s="47" t="s">
        <v>8</v>
      </c>
      <c r="B19" s="47" t="s">
        <v>58</v>
      </c>
      <c r="C19" s="48"/>
      <c r="D19" s="48"/>
      <c r="E19" s="82"/>
      <c r="F19" s="61"/>
      <c r="G19" s="48">
        <v>99000</v>
      </c>
      <c r="H19" s="47" t="s">
        <v>59</v>
      </c>
    </row>
    <row r="20" spans="1:8" x14ac:dyDescent="0.2">
      <c r="A20" s="47" t="s">
        <v>61</v>
      </c>
      <c r="B20" s="47" t="s">
        <v>60</v>
      </c>
      <c r="C20" s="48"/>
      <c r="D20" s="48"/>
      <c r="E20" s="82"/>
      <c r="F20" s="61"/>
      <c r="G20" s="48">
        <v>150000</v>
      </c>
      <c r="H20" s="47" t="s">
        <v>62</v>
      </c>
    </row>
    <row r="21" spans="1:8" x14ac:dyDescent="0.2">
      <c r="A21" s="47" t="s">
        <v>61</v>
      </c>
      <c r="B21" s="47" t="s">
        <v>63</v>
      </c>
      <c r="C21" s="48"/>
      <c r="D21" s="48"/>
      <c r="E21" s="82"/>
      <c r="F21" s="61"/>
      <c r="G21" s="48">
        <v>350000</v>
      </c>
      <c r="H21" s="47" t="s">
        <v>69</v>
      </c>
    </row>
    <row r="22" spans="1:8" x14ac:dyDescent="0.2">
      <c r="A22" s="47" t="s">
        <v>61</v>
      </c>
      <c r="B22" s="47" t="s">
        <v>64</v>
      </c>
      <c r="C22" s="48"/>
      <c r="D22" s="48"/>
      <c r="E22" s="82"/>
      <c r="F22" s="61"/>
      <c r="G22" s="48">
        <v>53933</v>
      </c>
      <c r="H22" s="47" t="s">
        <v>65</v>
      </c>
    </row>
    <row r="23" spans="1:8" x14ac:dyDescent="0.2">
      <c r="A23" s="47" t="s">
        <v>66</v>
      </c>
      <c r="B23" s="47" t="s">
        <v>67</v>
      </c>
      <c r="C23" s="48"/>
      <c r="D23" s="48"/>
      <c r="E23" s="82"/>
      <c r="F23" s="61"/>
      <c r="G23" s="48">
        <v>120500</v>
      </c>
      <c r="H23" s="47" t="s">
        <v>68</v>
      </c>
    </row>
    <row r="24" spans="1:8" x14ac:dyDescent="0.2">
      <c r="A24" s="47" t="s">
        <v>72</v>
      </c>
      <c r="B24" s="47" t="s">
        <v>73</v>
      </c>
      <c r="C24" s="48"/>
      <c r="D24" s="48"/>
      <c r="E24" s="82"/>
      <c r="F24" s="61"/>
      <c r="G24" s="48"/>
      <c r="H24" s="47" t="s">
        <v>74</v>
      </c>
    </row>
    <row r="25" spans="1:8" ht="20" thickBot="1" x14ac:dyDescent="0.3">
      <c r="A25" s="76"/>
      <c r="B25" s="75" t="s">
        <v>7</v>
      </c>
      <c r="C25" s="74">
        <f ca="1">SUM(C2:C25)</f>
        <v>2651421.85</v>
      </c>
      <c r="D25" s="3"/>
      <c r="E25" s="3"/>
      <c r="F25" s="3"/>
      <c r="G25" s="11"/>
    </row>
    <row r="26" spans="1:8" ht="20" thickBot="1" x14ac:dyDescent="0.3">
      <c r="B26" s="72" t="s">
        <v>7</v>
      </c>
      <c r="C26" s="57" t="s">
        <v>7</v>
      </c>
      <c r="D26" s="58">
        <f>SUM(D2:D24)</f>
        <v>0</v>
      </c>
      <c r="E26" s="77"/>
    </row>
    <row r="27" spans="1:8" ht="20" thickBot="1" x14ac:dyDescent="0.3">
      <c r="B27" s="57"/>
      <c r="C27" s="57" t="s">
        <v>122</v>
      </c>
      <c r="D27" s="58">
        <v>2651421.85</v>
      </c>
      <c r="E27" s="77"/>
    </row>
    <row r="28" spans="1:8" ht="20" thickBot="1" x14ac:dyDescent="0.3">
      <c r="B28" s="57"/>
      <c r="C28" s="59" t="s">
        <v>134</v>
      </c>
      <c r="D28" s="60">
        <f>D26+D27</f>
        <v>2651421.85</v>
      </c>
      <c r="E28" s="78"/>
      <c r="G28" s="2"/>
    </row>
    <row r="29" spans="1:8" ht="20" thickBot="1" x14ac:dyDescent="0.3">
      <c r="B29" s="57"/>
      <c r="C29" s="57" t="s">
        <v>121</v>
      </c>
      <c r="D29" s="58">
        <v>4678682.78</v>
      </c>
      <c r="E29" s="77"/>
      <c r="G29" s="2"/>
    </row>
    <row r="30" spans="1:8" ht="20" thickBot="1" x14ac:dyDescent="0.3">
      <c r="B30" s="57"/>
      <c r="C30" s="59" t="s">
        <v>123</v>
      </c>
      <c r="D30" s="73">
        <f>D29-D28</f>
        <v>2027260.9300000002</v>
      </c>
      <c r="E30" s="78"/>
      <c r="G30" s="2"/>
    </row>
    <row r="32" spans="1:8" x14ac:dyDescent="0.2">
      <c r="B32" s="5" t="s">
        <v>33</v>
      </c>
    </row>
    <row r="33" spans="2:2" x14ac:dyDescent="0.2">
      <c r="B33" s="7" t="s">
        <v>34</v>
      </c>
    </row>
    <row r="34" spans="2:2" x14ac:dyDescent="0.2">
      <c r="B34" s="6" t="s">
        <v>35</v>
      </c>
    </row>
    <row r="35" spans="2:2" x14ac:dyDescent="0.2">
      <c r="B35" s="8" t="s">
        <v>36</v>
      </c>
    </row>
    <row r="36" spans="2:2" x14ac:dyDescent="0.2">
      <c r="B36" s="14" t="s">
        <v>44</v>
      </c>
    </row>
    <row r="37" spans="2:2" x14ac:dyDescent="0.2">
      <c r="B37" s="16" t="s">
        <v>45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v E 5 a V F 2 d n Z i j A A A A 9 g A A A B I A H A B D b 2 5 m a W c v U G F j a 2 F n Z S 5 4 b W w g o h g A K K A U A A A A A A A A A A A A A A A A A A A A A A A A A A A A h Y 9 B D o I w F E S v Q r q n L W i M I Z + y c C u J C d G 4 b W q F R v g Y W i x 3 c + G R v I I Y R d 2 5 n D d v M X O / 3 i A b m j q 4 6 M 6 a F l M S U U 4 C j a o 9 G C x T 0 r t j u C S Z g I 1 U J 1 n q Y J T R J o M 9 p K R y 7 p w w 5 r 2 n f k b b r m Q x 5 x H b 5 + t C V b q R 5 C O b / 3 J o 0 D q J S h M B u 9 c Y E d O I c 7 q Y j 5 u A T R B y g 1 8 h H r t n + w N h 1 d e u 7 7 T Q G G 4 L Y F M E 9 v 4 g H l B L A w Q U A A I A C A C 8 T l p 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E 5 a V C i K R 7 g O A A A A E Q A A A B M A H A B G b 3 J t d W x h c y 9 T Z W N 0 a W 9 u M S 5 t I K I Y A C i g F A A A A A A A A A A A A A A A A A A A A A A A A A A A A C t O T S 7 J z M 9 T C I b Q h t Y A U E s B A i 0 A F A A C A A g A v E 5 a V F 2 d n Z i j A A A A 9 g A A A B I A A A A A A A A A A A A A A A A A A A A A A E N v b m Z p Z y 9 Q Y W N r Y W d l L n h t b F B L A Q I t A B Q A A g A I A L x O W l Q P y u m r p A A A A O k A A A A T A A A A A A A A A A A A A A A A A O 8 A A A B b Q 2 9 u d G V u d F 9 U e X B l c 1 0 u e G 1 s U E s B A i 0 A F A A C A A g A v E 5 a V C 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J K r c U k D v 5 5 C m L c M y 7 U p H 8 k A A A A A A g A A A A A A E G Y A A A A B A A A g A A A A H d P 8 d c H G D 8 t W W f Y e k o e d 5 W w Z S p 1 O 0 M Z Y 6 O s J J d 1 s v / Q A A A A A D o A A A A A C A A A g A A A A a i a 4 S G O Z L t D F Q + f N 5 W 8 6 2 X e d f X a m 6 x c V a / i 5 r 4 K E U h J Q A A A A f z S f g z q q c V 7 J 8 3 7 u F 7 D u 9 Z V P O 7 l Q 8 t w S x k k R q a S P R i Z u M Z o D B O H x K K c S N J r J E Z 6 f f 5 i E w h z o b n C 3 p x R g x 9 3 c r 3 P i 5 J s I c C R q e 8 g n r E k m t 2 V A A A A A l 6 o c R f p l z 1 D 8 I y s 2 A 9 L 1 4 6 r P t l V X E A k U e 4 7 c A f V I N 5 7 5 y z b I p 9 O 4 L x 0 Z k N M R d 2 i 5 8 M A 1 3 O K 5 m m V B j h d 6 F Y Y / C w = = < / D a t a M a s h u p > 
</file>

<file path=customXml/itemProps1.xml><?xml version="1.0" encoding="utf-8"?>
<ds:datastoreItem xmlns:ds="http://schemas.openxmlformats.org/officeDocument/2006/customXml" ds:itemID="{C4F756C6-C07D-41CE-A023-067510C78DA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Sheet2</vt:lpstr>
      <vt:lpstr>Sheet3</vt:lpstr>
      <vt:lpstr>Assessment Directions</vt:lpstr>
      <vt:lpstr>ARPA Committee Assessments</vt:lpstr>
      <vt:lpstr>APRA Playbook</vt:lpstr>
      <vt:lpstr>Assessment Directions (2)</vt:lpstr>
      <vt:lpstr>ARPA Committee Final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abisb</dc:creator>
  <cp:lastModifiedBy>Microsoft Office User</cp:lastModifiedBy>
  <cp:lastPrinted>2022-05-31T17:19:08Z</cp:lastPrinted>
  <dcterms:created xsi:type="dcterms:W3CDTF">2022-02-23T18:43:53Z</dcterms:created>
  <dcterms:modified xsi:type="dcterms:W3CDTF">2022-08-30T13:47:08Z</dcterms:modified>
</cp:coreProperties>
</file>